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05" yWindow="-105" windowWidth="23250" windowHeight="12570"/>
  </bookViews>
  <sheets>
    <sheet name="Sheet1" sheetId="1" r:id="rId1"/>
  </sheets>
  <externalReferences>
    <externalReference r:id="rId2"/>
  </externalReferences>
  <definedNames>
    <definedName name="_xlnm._FilterDatabase" localSheetId="0" hidden="1">Sheet1!$B$8:$G$95</definedName>
    <definedName name="_xlnm.Print_Titles" localSheetId="0">Sheet1!$8:$9</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1" l="1"/>
  <c r="K39" i="1" l="1"/>
  <c r="K36" i="1"/>
  <c r="K68" i="1" l="1"/>
  <c r="K66" i="1"/>
  <c r="K54" i="1"/>
  <c r="G49" i="1" l="1"/>
  <c r="H49" i="1"/>
  <c r="K45" i="1" l="1"/>
  <c r="K31" i="1"/>
  <c r="K30" i="1"/>
  <c r="K38" i="1"/>
  <c r="K59" i="1"/>
  <c r="K69" i="1"/>
  <c r="K76" i="1"/>
  <c r="K43" i="1" l="1"/>
  <c r="K26" i="1" l="1"/>
  <c r="A11" i="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K78" i="1"/>
  <c r="K52" i="1"/>
  <c r="K58" i="1" l="1"/>
  <c r="K57" i="1"/>
  <c r="K56" i="1"/>
  <c r="K55" i="1"/>
  <c r="K21" i="1"/>
  <c r="A48" i="1" l="1"/>
  <c r="A49" i="1" s="1"/>
  <c r="K51" i="1" l="1"/>
  <c r="K53" i="1"/>
  <c r="K60" i="1"/>
  <c r="K61" i="1"/>
  <c r="K62" i="1"/>
  <c r="K63" i="1"/>
  <c r="K64" i="1"/>
  <c r="K65" i="1"/>
  <c r="K67" i="1"/>
  <c r="K70" i="1"/>
  <c r="K71" i="1"/>
  <c r="K72" i="1"/>
  <c r="K74" i="1"/>
  <c r="K75" i="1"/>
  <c r="K77" i="1"/>
  <c r="K73" i="1"/>
  <c r="K79" i="1"/>
  <c r="K49" i="1"/>
  <c r="K18" i="1"/>
  <c r="K19" i="1"/>
  <c r="K20" i="1"/>
  <c r="K22" i="1"/>
  <c r="K23" i="1"/>
  <c r="K24" i="1"/>
  <c r="K25" i="1"/>
  <c r="K27" i="1"/>
  <c r="K28" i="1"/>
  <c r="K29" i="1"/>
  <c r="K32" i="1"/>
  <c r="K33" i="1"/>
  <c r="K34" i="1"/>
  <c r="K35" i="1"/>
  <c r="K37" i="1"/>
  <c r="K42" i="1"/>
  <c r="K44" i="1"/>
  <c r="K46" i="1"/>
  <c r="H41" i="1" l="1"/>
  <c r="G41" i="1" l="1"/>
  <c r="H40" i="1" l="1"/>
  <c r="G40" i="1" l="1"/>
  <c r="K40" i="1" s="1"/>
</calcChain>
</file>

<file path=xl/sharedStrings.xml><?xml version="1.0" encoding="utf-8"?>
<sst xmlns="http://schemas.openxmlformats.org/spreadsheetml/2006/main" count="265" uniqueCount="87">
  <si>
    <t>Nr. Crt.</t>
  </si>
  <si>
    <t xml:space="preserve">Denumire funcție </t>
  </si>
  <si>
    <t>Director Executiv</t>
  </si>
  <si>
    <t>Nivel studii</t>
  </si>
  <si>
    <t>Grad/ treaptă profesională</t>
  </si>
  <si>
    <t xml:space="preserve">Clasa </t>
  </si>
  <si>
    <t>Gradația</t>
  </si>
  <si>
    <t>S</t>
  </si>
  <si>
    <t>I</t>
  </si>
  <si>
    <t>II</t>
  </si>
  <si>
    <t>superior</t>
  </si>
  <si>
    <t>principal</t>
  </si>
  <si>
    <t>asistent</t>
  </si>
  <si>
    <t>M</t>
  </si>
  <si>
    <t>III</t>
  </si>
  <si>
    <t xml:space="preserve">Referent </t>
  </si>
  <si>
    <t>IA</t>
  </si>
  <si>
    <t>Referent</t>
  </si>
  <si>
    <t>SSD</t>
  </si>
  <si>
    <t>Șofer</t>
  </si>
  <si>
    <t>M,G</t>
  </si>
  <si>
    <t>Muncitor calificat</t>
  </si>
  <si>
    <t>Îngrijitor</t>
  </si>
  <si>
    <t>Magaziner</t>
  </si>
  <si>
    <t>Șef Serviciu</t>
  </si>
  <si>
    <t>Administrator</t>
  </si>
  <si>
    <t>Curier</t>
  </si>
  <si>
    <t>Referent de specialitate</t>
  </si>
  <si>
    <t>M,G,</t>
  </si>
  <si>
    <t>Arhitect Șef</t>
  </si>
  <si>
    <t>Șef Birou</t>
  </si>
  <si>
    <t xml:space="preserve">Șef Serviciu </t>
  </si>
  <si>
    <t>PRIMĂRIA SECTORULUI 2</t>
  </si>
  <si>
    <t>DIRECŢIA MANAGEMENT RESURSE UMANE</t>
  </si>
  <si>
    <t>Muncitor calificat - Telefonist</t>
  </si>
  <si>
    <t>VENITUL SALARIAL</t>
  </si>
  <si>
    <t>Venitul salarial pentru fiecare funcție publică</t>
  </si>
  <si>
    <t xml:space="preserve">Venitul salarial pentru fiecare funcție aferentă personalului contractual </t>
  </si>
  <si>
    <t xml:space="preserve">  - spor de 25% aplicat la salariul de bază pentru personalul care îşi desăşoară activitatea între orele 22,00 - 06,00, în conformitate cu prevederile Legii-cadru nr. 153/2017 privind salarizarea personalului plătit din fonduri publice;</t>
  </si>
  <si>
    <t xml:space="preserve">  - indemnizaţie de 10% din indemnizaţia ordonatorului principal de credite pentru participarea în calitate de membru/secretar în cadrul comisiei de concurs/ evaluare constituită pentru desfăşurarea concursului de proiecte de management/evaluarea managerului Centrului Cultural "Mihai Eminescu", conform prevederilor art. 52, din O.U.G. nr. 189/2008 privind managementul instituţiilor publice de cultură, cu modificările şi completările ulterioare;</t>
  </si>
  <si>
    <t xml:space="preserve"> - majorare a salariului de bază cu 10% pentru personalul care exercită activitatea de control financiar preventiv, în conformitate cu prevederile Legii-cadru nr. 153/2017 privind salarizarea personalului plătit din fonduri publice;</t>
  </si>
  <si>
    <t xml:space="preserve"> - indemnizaţie de 10% aplicată la salariul de bază pentru participarea în calitate de membru/secretar în cadrul comisiilor de concurs/comisiilor de soluţionare a contestaţiilor, conform prevederilor art. 42 din H.G.R. nr. 611/2008 pentru aprobarea normelor privind organizarea şi dezvoltarea carierei funcţionarilor publici, cu modificările şi completările ulterioare;</t>
  </si>
  <si>
    <t xml:space="preserve">Auditor </t>
  </si>
  <si>
    <t xml:space="preserve"> - salariul de bază aprobat prin H.C.L. nr. 112/20.07.2017 privind stabilirea salariilor de bază aferente funcţiilor publice şi contractuale din cadrul familiei ocupaţionale "Administraţie", utilizate în cadrul aparatului de specialitate al Primarului Sectorului 2 şi serviciilor publice din subordinea Consiliului Local Sector 2, cu modificările și completările ulterioare;</t>
  </si>
  <si>
    <t xml:space="preserve">  - majorarea cu până la 50% a salariilor de bază pentru angajaţii nominalizaţi în echipele de proiect, în conformitate cu prevederile Legii-cadru nr. 153/2017 privind salarizarea personalului plătit din fonduri publice, cu modificările și completările ulterioare;</t>
  </si>
  <si>
    <t>Inspector - spor handicap</t>
  </si>
  <si>
    <t>Referent - spor handicap</t>
  </si>
  <si>
    <t>Primar</t>
  </si>
  <si>
    <t>Viceprimar</t>
  </si>
  <si>
    <t>Auditor - indemnizatie titlu stiintific doctor</t>
  </si>
  <si>
    <t>Arhivar</t>
  </si>
  <si>
    <t>Secretar General</t>
  </si>
  <si>
    <t>Consilier, Inspector, Consilier juridic, Consilier achiziții publice</t>
  </si>
  <si>
    <t>Administrator public</t>
  </si>
  <si>
    <t>Consilier Cabinet Primar/Viceprimar</t>
  </si>
  <si>
    <t xml:space="preserve">   - indemnizația de hrană, în cuantum de 4.160 lei/an pentru un salariat, se acordă lunar în cuantum de 347 lei/lună pentru un salariat, proporţional cu timpul efectiv lucrat în luna anterioară plăţii,  în conformitate cu prevederile O.U.G. nr. 226/2020 privind unele măsuri fiscal-bugetare şi pentru modificarea şi completarea unor acte normative şi prorogarea unor termene;</t>
  </si>
  <si>
    <t>Îngrijitor - spor handicap</t>
  </si>
  <si>
    <t>Inspector Casier</t>
  </si>
  <si>
    <t>16.640**</t>
  </si>
  <si>
    <t xml:space="preserve">Salariul de bază/Indemnizație lunară                   </t>
  </si>
  <si>
    <t>Salariu brut/Indemnizația brută lunară</t>
  </si>
  <si>
    <t>Venitul salarial al personalului din cadrul aparatului de specialitate al Primarului Sectorului 2 cuprinde:</t>
  </si>
  <si>
    <t xml:space="preserve">**Notă: Conform art. 11 alin. (4) din Legea – cadru nr. 153/2017 privind salarizarea personalului plătit din fonduri publice, cu modificările și completările ulterioare, „nivelul veniturilor salariale se stabileşte, [...] fără a depăşi nivelul indemnizaţiei lunare a funcţiei de viceprimar sau, după caz, a indemnizaţiei lunare a vicepreşedintelui consiliului judeţean, sau, după caz, a viceprimarului municipiului Bucureşti, corespunzător nivelului de organizare: comună, oraş, municipiu, sectoarele municipiului Bucureşti, primăria generală a municipiului Bucureşti, exclusiv majorările prevăzute la art. 16 alin. (2), cu încadrarea în cheltuielile de personal aprobate în bugetele de venituri şi cheltuieli”, cu excepția funcției de adminisrator public  în cazul căruia salariul de bază este stabilit potrivit legii, între limite, astfel: limita minimă este nivelul salariului de bază al secretarului general al subdiviziunii administrativ-teritoriale, iar limita maximă este indemnizaţia viceprimarului (incluzând și majorarea prevăzută la art. 16 alin. (2) Legea – cadru nr. 153/2017 privind salarizarea personalului plătit din fonduri publice, cu modificările şi completările ulterioare)  
</t>
  </si>
  <si>
    <t>20800**</t>
  </si>
  <si>
    <t>Consilier /Inspector de specialitate</t>
  </si>
  <si>
    <t>debutant</t>
  </si>
  <si>
    <t>Șef Serviciu SOPGC,</t>
  </si>
  <si>
    <t xml:space="preserve">       Bucău Roxana</t>
  </si>
  <si>
    <t xml:space="preserve">     Georgeta Bondarencu</t>
  </si>
  <si>
    <t xml:space="preserve">   Director Resurse Umane,</t>
  </si>
  <si>
    <t>din cadrul Primăriei Sectorului 2 și Direcției Publice de Evidență Persoane și Stare Civilă Sector 2, la data de 31.03.2023</t>
  </si>
  <si>
    <t>Spor de condiţii vătămătoare de 15% aplicat la salariul de bază (limitat la cuantumul din anul 2022)</t>
  </si>
  <si>
    <t>Indemnizaţie pentru titlul ştiinţific de doctor (limitată la cuantumul din anul 2022)</t>
  </si>
  <si>
    <t xml:space="preserve">Spor handicap (limitat la cuantumul din anul 2022) </t>
  </si>
  <si>
    <t>Director general</t>
  </si>
  <si>
    <t>Consilier juridic - indemnizaţie titlu ştiinţific doctor</t>
  </si>
  <si>
    <t>Șef Serviciu - majorare CFP</t>
  </si>
  <si>
    <t>Consilier - majorare CFP</t>
  </si>
  <si>
    <t xml:space="preserve">*Notă: Cuantumul indemnizațiilor lunare pentru funcțiile de viceprimar și respectiv primar includ și majorarea cu până la 50% ca urmare a implementării proiectelor finanţate din fornduri europene nerambursabile, în conformitate cu prevederile art. 16 alin. (2) din Legea-cadru nr. 153/2017 privind salarizarea personalului plătit din fonduri publice, cu modificările și completările ulterioare;      
</t>
  </si>
  <si>
    <t xml:space="preserve">  - majorarea cu până la 50% a indemnizaţiei lunare a primarului şi a viceprimarului ca urmare a implementării proiectelor finanţate din fornduri europene nerambursabile, în conformitate cu prevederile Legii-cadru nr. 153/2017 privind salarizarea personalului plătit din fonduri publice, cu modificările și completările ulterioare;</t>
  </si>
  <si>
    <t xml:space="preserve">  - spor de 75% aplicat la salariul de bază pentru munca suplimentară prestată peste programul normal de lucru, în cazul în care compensarea prin ore libere plătite nu este posibilă, în conformitate cu prevederile Legii-cadru nr. 153/2017 privind salarizarea personalului plătit din fonduri publice -  O.U.G. nr. 114/2018 privind instituirea unor măsuri în domeniul investiţiilor publice şi a unor măsuri fiscal-bugetare, modificarea şi completarea unor acte normative şi prorogarea unor termene, cu modificările și completările ulterioare, acest spor nu se acordă la nivelul anului 2023;</t>
  </si>
  <si>
    <t xml:space="preserve"> - indemnizaţie lunară pentru titlul ştiinţific de doctor în cuantum de 50% din nivelul salariului de bază minim brut pe ţară garantat în plată, pentru personalul care deţine titlul ştiinţific de doctor, dacă îşi desfăşoară activitatea în domeniul pentru care deţine titlul, în conformitate cu prevederile Legii-cadru nr. 153/2017 privind salarizarea personalului plătit din fonduri publice și O.U.G. nr. 226/2020 privind unele măsuri fiscal-bugetare şi pentru modificarea şi completarea unor acte normative şi prorogarea unor termene -  limitată la cuantumul din anul 2022; </t>
  </si>
  <si>
    <t xml:space="preserve"> - spor de condiţii vătămătoare de 15% aplicat la salariul de bază pentru funcţionarii publici şi personalul contractual din cadrul aparatului de specialitate al Primarului Sectorului 2, aplicat prin Dispoziția Primarului Sectorului 2 nr. 1316/20.06.2018 privind acordarea sporurilor pentru condiţii vătămătoare, în conformitate cu prevederile H.G.R. nr. 569/2017 pentru aprobarea Regulamentului privind stabilirea locurilor de muncă, a categoriilor de personal, mărimea concretă a sporului pentru condiţii de muncă, precum şi condiţiile de acordare a acestuia pentru familia ocupaţională de funcţii bugetare "Administraţie" din administraţia publică locală și în conformitate cu O.U.G. nr. 226/2020 privind unele măsuri fiscal-bugetare şi pentru modificarea şi completarea unor acte normative şi prorogarea unor termene - limitat la cuantumul din anul 2022;</t>
  </si>
  <si>
    <t xml:space="preserve">  - spor de 100% aplicat la salariul de bază pentru munca suplimentară prestată în zilele de repaus săptămânal, de sărbători legale şi în celelalte zile care, în conformitate cu reglementările în vigoare nu se lucrează, în cazul în care compensarea prin ore libere plătite nu este posibilă, în conformitate cu prevederile Legii-cadru nr. 153/2017 privind salarizarea personalului plătit din fonduri publice  -  O.U.G. nr. 114/2018 privind instituirea unor măsuri în domeniul investiţiilor publice şi a unor măsuri fiscal-bugetare, modificarea şi completarea unor acte normative şi prorogarea unor termene, cu modificările și completările ulterioare, acest spor nu se acordă la nivelul anului 2023;</t>
  </si>
  <si>
    <t xml:space="preserve">  - spor de 15% aplicat la salariul de bază pentru activitatatea desfăşurată de persoanele cu handicap grav sau accentuat în cadrul programului normal de lucru, în conformitate cu prevederile Legii-cadru nr. 153/2017 privind salarizarea personalului plătit din fonduri publice și O.U.G. nr. 226/2020 privind unele măsuri fiscal-bugetare şi pentru modificarea şi completarea unor acte normative şi prorogarea unor termene - limitat la cuantumul din anul 2022;</t>
  </si>
  <si>
    <t>28.080*</t>
  </si>
  <si>
    <t>24.960*</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</si>
</sst>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Times New Roman"/>
      <family val="1"/>
    </font>
    <font>
      <b/>
      <sz val="11"/>
      <name val="Times New Roman"/>
      <family val="1"/>
    </font>
    <font>
      <sz val="11"/>
      <color rgb="FFFF0000"/>
      <name val="Times New Roman"/>
      <family val="1"/>
    </font>
    <font>
      <sz val="11"/>
      <name val="Times New Roman"/>
      <family val="1"/>
    </font>
    <font>
      <b/>
      <i/>
      <sz val="11"/>
      <color theme="1"/>
      <name val="Times New Roman"/>
      <family val="1"/>
    </font>
    <font>
      <i/>
      <sz val="11"/>
      <color theme="1"/>
      <name val="Times New Roman"/>
      <family val="1"/>
    </font>
    <font>
      <b/>
      <i/>
      <sz val="11"/>
      <name val="Times New Roman"/>
      <family val="1"/>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74">
    <xf numFmtId="0" fontId="0" fillId="0" borderId="0" xfId="0"/>
    <xf numFmtId="0" fontId="1" fillId="0" borderId="0" xfId="0" applyFont="1" applyFill="1"/>
    <xf numFmtId="0" fontId="1" fillId="0" borderId="0" xfId="0" applyFont="1" applyFill="1" applyAlignment="1">
      <alignment horizontal="center" shrinkToFit="1"/>
    </xf>
    <xf numFmtId="0" fontId="1" fillId="0" borderId="0" xfId="0" applyFont="1" applyFill="1" applyAlignment="1">
      <alignment shrinkToFit="1"/>
    </xf>
    <xf numFmtId="0" fontId="2" fillId="0" borderId="0" xfId="0" applyFont="1" applyFill="1" applyAlignment="1">
      <alignment horizontal="center" vertical="center"/>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22" xfId="0" applyFont="1" applyFill="1" applyBorder="1" applyAlignment="1">
      <alignment horizontal="center" vertical="center" wrapText="1"/>
    </xf>
    <xf numFmtId="3" fontId="2" fillId="0" borderId="23"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7" xfId="0" applyFont="1" applyFill="1" applyBorder="1" applyAlignment="1">
      <alignment horizontal="center" vertical="center" wrapText="1"/>
    </xf>
    <xf numFmtId="3" fontId="2" fillId="0" borderId="3"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xf>
    <xf numFmtId="0" fontId="3" fillId="0" borderId="0" xfId="0" applyFont="1" applyFill="1"/>
    <xf numFmtId="3" fontId="3" fillId="0" borderId="0" xfId="0" applyNumberFormat="1" applyFont="1" applyFill="1"/>
    <xf numFmtId="0" fontId="4" fillId="0" borderId="0" xfId="0" applyFont="1" applyFill="1"/>
    <xf numFmtId="3" fontId="4" fillId="0" borderId="0" xfId="0" applyNumberFormat="1" applyFont="1" applyFill="1"/>
    <xf numFmtId="0" fontId="1" fillId="0" borderId="6" xfId="0" applyFont="1" applyFill="1" applyBorder="1" applyAlignment="1">
      <alignment horizontal="center" vertical="center" wrapText="1"/>
    </xf>
    <xf numFmtId="0" fontId="1" fillId="0" borderId="14" xfId="0" applyFont="1" applyFill="1" applyBorder="1" applyAlignment="1">
      <alignment horizontal="center" vertical="center" wrapText="1"/>
    </xf>
    <xf numFmtId="3" fontId="2" fillId="0" borderId="4" xfId="0" applyNumberFormat="1" applyFont="1" applyFill="1" applyBorder="1" applyAlignment="1">
      <alignment horizontal="center" vertical="center"/>
    </xf>
    <xf numFmtId="0" fontId="2" fillId="0" borderId="8" xfId="0" applyFont="1" applyFill="1" applyBorder="1" applyAlignment="1">
      <alignment horizontal="center" vertical="center"/>
    </xf>
    <xf numFmtId="3" fontId="2" fillId="0" borderId="16" xfId="0" applyNumberFormat="1" applyFont="1" applyFill="1" applyBorder="1" applyAlignment="1">
      <alignment horizontal="center" vertical="center"/>
    </xf>
    <xf numFmtId="0" fontId="1" fillId="0" borderId="0" xfId="0" applyFont="1" applyFill="1" applyAlignment="1">
      <alignment horizontal="left" vertical="top" wrapText="1"/>
    </xf>
    <xf numFmtId="0" fontId="1" fillId="0" borderId="0" xfId="0" applyFont="1" applyFill="1" applyAlignment="1">
      <alignment vertical="center" wrapText="1"/>
    </xf>
    <xf numFmtId="0" fontId="4" fillId="0" borderId="0" xfId="0" applyFont="1" applyFill="1" applyAlignment="1">
      <alignment vertical="center"/>
    </xf>
    <xf numFmtId="0" fontId="1" fillId="0" borderId="0" xfId="0" applyFont="1" applyFill="1" applyAlignment="1">
      <alignment horizontal="left" vertical="center" wrapText="1"/>
    </xf>
    <xf numFmtId="0" fontId="1"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1"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wrapText="1"/>
    </xf>
    <xf numFmtId="0" fontId="5" fillId="0" borderId="0" xfId="0" applyFont="1" applyFill="1"/>
    <xf numFmtId="0" fontId="5" fillId="0" borderId="0" xfId="0" applyFont="1" applyFill="1"/>
    <xf numFmtId="0" fontId="1" fillId="0" borderId="0" xfId="0" applyFont="1" applyFill="1"/>
    <xf numFmtId="0" fontId="7" fillId="0" borderId="0" xfId="0" applyFont="1" applyFill="1" applyAlignment="1">
      <alignment horizontal="center" vertical="center"/>
    </xf>
    <xf numFmtId="0" fontId="5" fillId="0" borderId="0" xfId="0" applyFont="1" applyFill="1" applyAlignment="1">
      <alignment wrapText="1"/>
    </xf>
    <xf numFmtId="0" fontId="1" fillId="0" borderId="0" xfId="0" applyFont="1" applyFill="1" applyAlignment="1">
      <alignment wrapText="1"/>
    </xf>
    <xf numFmtId="0" fontId="1" fillId="0" borderId="0" xfId="0" applyFont="1" applyFill="1" applyAlignment="1">
      <alignment wrapText="1"/>
    </xf>
    <xf numFmtId="0" fontId="5" fillId="0" borderId="0" xfId="0" applyFont="1" applyFill="1" applyAlignment="1">
      <alignment wrapText="1"/>
    </xf>
    <xf numFmtId="0" fontId="7" fillId="0" borderId="0" xfId="0" applyFont="1" applyFill="1"/>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applyAlignment="1">
      <alignment horizontal="center" shrinkToFit="1"/>
    </xf>
    <xf numFmtId="0" fontId="2" fillId="0" borderId="0" xfId="0" applyFont="1" applyFill="1" applyAlignment="1">
      <alignment horizontal="center" vertical="center" shrinkToFit="1"/>
    </xf>
    <xf numFmtId="0" fontId="4" fillId="0" borderId="0" xfId="0" applyFont="1" applyFill="1" applyAlignment="1">
      <alignment shrinkToFit="1"/>
    </xf>
    <xf numFmtId="0" fontId="7" fillId="0" borderId="0" xfId="0" applyFont="1" applyFill="1" applyAlignment="1">
      <alignment horizontal="center" vertical="center" wrapText="1"/>
    </xf>
    <xf numFmtId="0" fontId="2" fillId="0" borderId="0" xfId="0" applyFont="1" applyFill="1"/>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3" fontId="4" fillId="0" borderId="2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3" fontId="4" fillId="0" borderId="7"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1" fontId="2" fillId="0" borderId="7" xfId="0" applyNumberFormat="1" applyFont="1" applyFill="1" applyBorder="1" applyAlignment="1">
      <alignment horizontal="center" shrinkToFit="1"/>
    </xf>
    <xf numFmtId="0" fontId="4" fillId="0" borderId="1" xfId="0" applyFont="1" applyFill="1" applyBorder="1" applyAlignment="1">
      <alignment horizontal="center"/>
    </xf>
    <xf numFmtId="0" fontId="4" fillId="0" borderId="15" xfId="0" applyFont="1" applyFill="1" applyBorder="1" applyAlignment="1">
      <alignment horizontal="center" vertical="center" wrapText="1"/>
    </xf>
    <xf numFmtId="0" fontId="4" fillId="0" borderId="4" xfId="0" applyFont="1" applyFill="1" applyBorder="1" applyAlignment="1">
      <alignment horizontal="center" vertical="center" wrapText="1"/>
    </xf>
    <xf numFmtId="3" fontId="4" fillId="0" borderId="8" xfId="0" applyNumberFormat="1" applyFont="1" applyFill="1" applyBorder="1" applyAlignment="1">
      <alignment horizontal="center" vertical="center" wrapText="1"/>
    </xf>
    <xf numFmtId="1" fontId="4" fillId="0" borderId="1" xfId="0" applyNumberFormat="1" applyFont="1" applyFill="1" applyBorder="1" applyAlignment="1">
      <alignment horizontal="center" shrinkToFit="1"/>
    </xf>
  </cellXfs>
  <cellStyles count="1">
    <cellStyle name="Normal" xfId="0" builtinId="0"/>
  </cellStyles>
  <dxfs count="4">
    <dxf>
      <font>
        <b/>
        <i val="0"/>
        <condense val="0"/>
        <extend val="0"/>
        <color indexed="10"/>
      </font>
    </dxf>
    <dxf>
      <font>
        <condense val="0"/>
        <extend val="0"/>
        <color indexed="10"/>
      </font>
    </dxf>
    <dxf>
      <font>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518584</xdr:colOff>
      <xdr:row>1</xdr:row>
      <xdr:rowOff>400050</xdr:rowOff>
    </xdr:to>
    <xdr:pic>
      <xdr:nvPicPr>
        <xdr:cNvPr id="4" name="Imagine 2">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583" y="0"/>
          <a:ext cx="8138584" cy="1109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2023/Salarii%201%20ianuarie%202023/Schema%20incadrare/Schema%20incadrare%20PS2%20Anexa%2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
      <sheetName val="Tabfcpb"/>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ow r="47">
          <cell r="K47">
            <v>15930</v>
          </cell>
          <cell r="L47">
            <v>1657</v>
          </cell>
        </row>
        <row r="73">
          <cell r="K73">
            <v>17523</v>
          </cell>
          <cell r="L73">
            <v>1822</v>
          </cell>
        </row>
        <row r="81">
          <cell r="K81">
            <v>12978.900000000001</v>
          </cell>
          <cell r="L81">
            <v>1350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03"/>
  <sheetViews>
    <sheetView tabSelected="1" topLeftCell="A4" zoomScale="90" zoomScaleNormal="90" workbookViewId="0">
      <selection activeCell="O11" sqref="O11"/>
    </sheetView>
  </sheetViews>
  <sheetFormatPr defaultRowHeight="15" x14ac:dyDescent="0.25"/>
  <cols>
    <col min="1" max="1" width="5.85546875" style="1" customWidth="1"/>
    <col min="2" max="2" width="37.28515625" style="1" customWidth="1"/>
    <col min="3" max="3" width="8" style="1" customWidth="1"/>
    <col min="4" max="4" width="6.7109375" style="1" customWidth="1"/>
    <col min="5" max="5" width="14.7109375" style="1" customWidth="1"/>
    <col min="6" max="6" width="8.28515625" style="1" customWidth="1"/>
    <col min="7" max="7" width="12.140625" style="1" customWidth="1"/>
    <col min="8" max="8" width="14.28515625" style="4" customWidth="1"/>
    <col min="9" max="9" width="12.5703125" style="4" customWidth="1"/>
    <col min="10" max="10" width="11" style="4" customWidth="1"/>
    <col min="11" max="11" width="9" style="4" customWidth="1"/>
    <col min="12" max="15" width="9.140625" style="1" customWidth="1"/>
    <col min="16" max="16384" width="9.140625" style="1"/>
  </cols>
  <sheetData>
    <row r="1" spans="1:60" ht="55.5" customHeight="1" x14ac:dyDescent="0.25">
      <c r="H1" s="1"/>
      <c r="I1" s="1"/>
      <c r="J1" s="1"/>
      <c r="K1" s="1"/>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17"/>
    </row>
    <row r="2" spans="1:60" ht="42.75" customHeight="1" x14ac:dyDescent="0.25">
      <c r="H2" s="1"/>
      <c r="I2" s="1"/>
      <c r="J2" s="1"/>
      <c r="K2" s="1"/>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17"/>
    </row>
    <row r="3" spans="1:60" ht="18.75" customHeight="1" x14ac:dyDescent="0.25">
      <c r="A3" s="45" t="s">
        <v>32</v>
      </c>
      <c r="B3" s="45"/>
      <c r="C3" s="44"/>
      <c r="D3" s="44"/>
      <c r="E3" s="44"/>
      <c r="F3" s="44"/>
      <c r="G3" s="46"/>
      <c r="H3" s="47"/>
      <c r="I3" s="47"/>
      <c r="J3" s="47"/>
      <c r="K3" s="47"/>
      <c r="L3" s="46"/>
      <c r="M3" s="46"/>
      <c r="N3" s="46"/>
      <c r="O3" s="46"/>
      <c r="P3" s="46"/>
      <c r="Q3" s="46"/>
      <c r="R3" s="2"/>
      <c r="S3" s="2"/>
      <c r="T3" s="2"/>
      <c r="U3" s="3"/>
      <c r="V3" s="3"/>
      <c r="W3" s="3"/>
      <c r="X3" s="3"/>
      <c r="Y3" s="3"/>
      <c r="Z3" s="48"/>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17"/>
    </row>
    <row r="4" spans="1:60" ht="15" customHeight="1" x14ac:dyDescent="0.25">
      <c r="A4" s="45" t="s">
        <v>33</v>
      </c>
      <c r="B4" s="45"/>
      <c r="C4" s="44"/>
      <c r="D4" s="44"/>
      <c r="E4" s="44"/>
      <c r="F4" s="44"/>
      <c r="G4" s="46"/>
      <c r="H4" s="47"/>
      <c r="I4" s="47"/>
      <c r="J4" s="47"/>
      <c r="K4" s="47"/>
      <c r="L4" s="46"/>
      <c r="M4" s="46"/>
      <c r="N4" s="46"/>
      <c r="O4" s="46"/>
      <c r="P4" s="46"/>
      <c r="Q4" s="46"/>
      <c r="R4" s="3"/>
      <c r="S4" s="3"/>
      <c r="T4" s="3"/>
      <c r="U4" s="3"/>
      <c r="V4" s="3"/>
      <c r="W4" s="3"/>
      <c r="X4" s="3"/>
      <c r="Y4" s="3"/>
      <c r="Z4" s="48"/>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17"/>
    </row>
    <row r="5" spans="1:60" ht="27" customHeight="1" x14ac:dyDescent="0.25">
      <c r="A5" s="49" t="s">
        <v>35</v>
      </c>
      <c r="B5" s="49"/>
      <c r="C5" s="49"/>
      <c r="D5" s="49"/>
      <c r="E5" s="49"/>
      <c r="F5" s="49"/>
      <c r="G5" s="49"/>
      <c r="H5" s="49"/>
      <c r="I5" s="49"/>
      <c r="J5" s="49"/>
      <c r="K5" s="49"/>
      <c r="L5" s="46"/>
      <c r="M5" s="46"/>
      <c r="N5" s="46"/>
      <c r="O5" s="46"/>
      <c r="P5" s="46"/>
      <c r="Q5" s="46"/>
      <c r="R5" s="3"/>
      <c r="S5" s="3"/>
      <c r="T5" s="3"/>
      <c r="U5" s="3"/>
      <c r="V5" s="3"/>
      <c r="W5" s="3"/>
      <c r="X5" s="3"/>
      <c r="Y5" s="3"/>
      <c r="Z5" s="48"/>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17"/>
    </row>
    <row r="6" spans="1:60" ht="33" customHeight="1" x14ac:dyDescent="0.25">
      <c r="A6" s="49" t="s">
        <v>70</v>
      </c>
      <c r="B6" s="49"/>
      <c r="C6" s="49"/>
      <c r="D6" s="49"/>
      <c r="E6" s="49"/>
      <c r="F6" s="49"/>
      <c r="G6" s="49"/>
      <c r="H6" s="49"/>
      <c r="I6" s="49"/>
      <c r="J6" s="49"/>
      <c r="K6" s="49"/>
      <c r="L6" s="50"/>
      <c r="M6" s="50"/>
      <c r="N6" s="50"/>
      <c r="O6" s="50"/>
      <c r="P6" s="50"/>
      <c r="Q6" s="50"/>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17"/>
    </row>
    <row r="7" spans="1:60" ht="38.25" customHeight="1" thickBot="1" x14ac:dyDescent="0.3"/>
    <row r="8" spans="1:60" s="56" customFormat="1" ht="103.5" customHeight="1" thickBot="1" x14ac:dyDescent="0.3">
      <c r="A8" s="51" t="s">
        <v>0</v>
      </c>
      <c r="B8" s="52" t="s">
        <v>1</v>
      </c>
      <c r="C8" s="52" t="s">
        <v>3</v>
      </c>
      <c r="D8" s="52" t="s">
        <v>5</v>
      </c>
      <c r="E8" s="52" t="s">
        <v>4</v>
      </c>
      <c r="F8" s="52" t="s">
        <v>6</v>
      </c>
      <c r="G8" s="53" t="s">
        <v>59</v>
      </c>
      <c r="H8" s="52" t="s">
        <v>71</v>
      </c>
      <c r="I8" s="53" t="s">
        <v>72</v>
      </c>
      <c r="J8" s="53" t="s">
        <v>73</v>
      </c>
      <c r="K8" s="54" t="s">
        <v>60</v>
      </c>
      <c r="L8" s="55"/>
    </row>
    <row r="9" spans="1:60" ht="19.5" customHeight="1" thickBot="1" x14ac:dyDescent="0.3">
      <c r="A9" s="57" t="s">
        <v>36</v>
      </c>
      <c r="B9" s="58"/>
      <c r="C9" s="58"/>
      <c r="D9" s="58"/>
      <c r="E9" s="58"/>
      <c r="F9" s="58"/>
      <c r="G9" s="58"/>
      <c r="H9" s="5"/>
      <c r="I9" s="5"/>
      <c r="J9" s="5"/>
      <c r="K9" s="6"/>
    </row>
    <row r="10" spans="1:60" ht="17.25" customHeight="1" x14ac:dyDescent="0.25">
      <c r="A10" s="59">
        <v>1</v>
      </c>
      <c r="B10" s="60" t="s">
        <v>47</v>
      </c>
      <c r="C10" s="60"/>
      <c r="D10" s="60"/>
      <c r="E10" s="60"/>
      <c r="F10" s="60"/>
      <c r="G10" s="61">
        <v>28080</v>
      </c>
      <c r="H10" s="7"/>
      <c r="I10" s="7"/>
      <c r="J10" s="8"/>
      <c r="K10" s="9" t="s">
        <v>85</v>
      </c>
    </row>
    <row r="11" spans="1:60" ht="17.25" customHeight="1" x14ac:dyDescent="0.25">
      <c r="A11" s="62">
        <f>1+A10</f>
        <v>2</v>
      </c>
      <c r="B11" s="63" t="s">
        <v>48</v>
      </c>
      <c r="C11" s="63"/>
      <c r="D11" s="63"/>
      <c r="E11" s="63"/>
      <c r="F11" s="63"/>
      <c r="G11" s="64">
        <v>24960</v>
      </c>
      <c r="H11" s="10"/>
      <c r="I11" s="10"/>
      <c r="J11" s="11"/>
      <c r="K11" s="12" t="s">
        <v>86</v>
      </c>
    </row>
    <row r="12" spans="1:60" s="15" customFormat="1" x14ac:dyDescent="0.25">
      <c r="A12" s="62">
        <f t="shared" ref="A12:A46" si="0">1+A11</f>
        <v>3</v>
      </c>
      <c r="B12" s="63" t="s">
        <v>51</v>
      </c>
      <c r="C12" s="63" t="s">
        <v>7</v>
      </c>
      <c r="D12" s="63"/>
      <c r="E12" s="63" t="s">
        <v>9</v>
      </c>
      <c r="F12" s="63"/>
      <c r="G12" s="64">
        <v>19449</v>
      </c>
      <c r="H12" s="13">
        <v>2023</v>
      </c>
      <c r="I12" s="14"/>
      <c r="J12" s="14"/>
      <c r="K12" s="12" t="s">
        <v>58</v>
      </c>
    </row>
    <row r="13" spans="1:60" s="15" customFormat="1" x14ac:dyDescent="0.25">
      <c r="A13" s="62">
        <f t="shared" si="0"/>
        <v>4</v>
      </c>
      <c r="B13" s="63" t="s">
        <v>29</v>
      </c>
      <c r="C13" s="63" t="s">
        <v>7</v>
      </c>
      <c r="D13" s="63"/>
      <c r="E13" s="63" t="s">
        <v>9</v>
      </c>
      <c r="F13" s="63"/>
      <c r="G13" s="64">
        <v>19035</v>
      </c>
      <c r="H13" s="13">
        <v>1980</v>
      </c>
      <c r="I13" s="14"/>
      <c r="J13" s="14"/>
      <c r="K13" s="12" t="s">
        <v>58</v>
      </c>
    </row>
    <row r="14" spans="1:60" s="15" customFormat="1" x14ac:dyDescent="0.25">
      <c r="A14" s="62">
        <f t="shared" si="0"/>
        <v>5</v>
      </c>
      <c r="B14" s="63" t="s">
        <v>74</v>
      </c>
      <c r="C14" s="63" t="s">
        <v>7</v>
      </c>
      <c r="D14" s="63"/>
      <c r="E14" s="63" t="s">
        <v>9</v>
      </c>
      <c r="F14" s="63"/>
      <c r="G14" s="64">
        <v>19035</v>
      </c>
      <c r="H14" s="13">
        <v>1980</v>
      </c>
      <c r="I14" s="14"/>
      <c r="J14" s="14"/>
      <c r="K14" s="12" t="s">
        <v>58</v>
      </c>
    </row>
    <row r="15" spans="1:60" s="15" customFormat="1" x14ac:dyDescent="0.25">
      <c r="A15" s="62">
        <f t="shared" si="0"/>
        <v>6</v>
      </c>
      <c r="B15" s="63" t="s">
        <v>2</v>
      </c>
      <c r="C15" s="63" t="s">
        <v>7</v>
      </c>
      <c r="D15" s="63"/>
      <c r="E15" s="63" t="s">
        <v>9</v>
      </c>
      <c r="F15" s="63"/>
      <c r="G15" s="64">
        <v>18207</v>
      </c>
      <c r="H15" s="13">
        <v>1894</v>
      </c>
      <c r="I15" s="14"/>
      <c r="J15" s="14"/>
      <c r="K15" s="12" t="s">
        <v>58</v>
      </c>
    </row>
    <row r="16" spans="1:60" s="15" customFormat="1" x14ac:dyDescent="0.25">
      <c r="A16" s="62">
        <f t="shared" si="0"/>
        <v>7</v>
      </c>
      <c r="B16" s="63" t="s">
        <v>24</v>
      </c>
      <c r="C16" s="63" t="s">
        <v>7</v>
      </c>
      <c r="D16" s="63"/>
      <c r="E16" s="63" t="s">
        <v>9</v>
      </c>
      <c r="F16" s="63"/>
      <c r="G16" s="64">
        <v>15930</v>
      </c>
      <c r="H16" s="13">
        <v>1657</v>
      </c>
      <c r="I16" s="14"/>
      <c r="J16" s="14"/>
      <c r="K16" s="12" t="s">
        <v>58</v>
      </c>
      <c r="M16" s="16"/>
    </row>
    <row r="17" spans="1:13" s="15" customFormat="1" x14ac:dyDescent="0.25">
      <c r="A17" s="62">
        <f t="shared" si="0"/>
        <v>8</v>
      </c>
      <c r="B17" s="63" t="s">
        <v>30</v>
      </c>
      <c r="C17" s="63" t="s">
        <v>7</v>
      </c>
      <c r="D17" s="63"/>
      <c r="E17" s="63" t="s">
        <v>9</v>
      </c>
      <c r="F17" s="63"/>
      <c r="G17" s="64">
        <v>15102</v>
      </c>
      <c r="H17" s="13">
        <v>1571</v>
      </c>
      <c r="I17" s="14"/>
      <c r="J17" s="14"/>
      <c r="K17" s="12" t="s">
        <v>58</v>
      </c>
      <c r="M17" s="16"/>
    </row>
    <row r="18" spans="1:13" s="15" customFormat="1" ht="31.9" customHeight="1" x14ac:dyDescent="0.25">
      <c r="A18" s="62">
        <f t="shared" si="0"/>
        <v>9</v>
      </c>
      <c r="B18" s="63" t="s">
        <v>52</v>
      </c>
      <c r="C18" s="63" t="s">
        <v>7</v>
      </c>
      <c r="D18" s="63" t="s">
        <v>8</v>
      </c>
      <c r="E18" s="63" t="s">
        <v>10</v>
      </c>
      <c r="F18" s="63">
        <v>5</v>
      </c>
      <c r="G18" s="64">
        <v>11799</v>
      </c>
      <c r="H18" s="13">
        <v>1227</v>
      </c>
      <c r="I18" s="14"/>
      <c r="J18" s="14"/>
      <c r="K18" s="12">
        <f t="shared" ref="K18:K46" si="1">SUM(G18:J18)</f>
        <v>13026</v>
      </c>
      <c r="M18" s="16"/>
    </row>
    <row r="19" spans="1:13" s="15" customFormat="1" ht="24.75" customHeight="1" x14ac:dyDescent="0.25">
      <c r="A19" s="62">
        <f t="shared" si="0"/>
        <v>10</v>
      </c>
      <c r="B19" s="63" t="s">
        <v>52</v>
      </c>
      <c r="C19" s="63" t="s">
        <v>7</v>
      </c>
      <c r="D19" s="63" t="s">
        <v>8</v>
      </c>
      <c r="E19" s="63" t="s">
        <v>10</v>
      </c>
      <c r="F19" s="63">
        <v>4</v>
      </c>
      <c r="G19" s="64">
        <v>11511</v>
      </c>
      <c r="H19" s="13">
        <v>1197</v>
      </c>
      <c r="I19" s="14"/>
      <c r="J19" s="14"/>
      <c r="K19" s="12">
        <f t="shared" si="1"/>
        <v>12708</v>
      </c>
      <c r="M19" s="16"/>
    </row>
    <row r="20" spans="1:13" s="15" customFormat="1" ht="24.75" customHeight="1" x14ac:dyDescent="0.25">
      <c r="A20" s="62">
        <f t="shared" si="0"/>
        <v>11</v>
      </c>
      <c r="B20" s="63" t="s">
        <v>52</v>
      </c>
      <c r="C20" s="63" t="s">
        <v>7</v>
      </c>
      <c r="D20" s="63" t="s">
        <v>8</v>
      </c>
      <c r="E20" s="63" t="s">
        <v>10</v>
      </c>
      <c r="F20" s="63">
        <v>3</v>
      </c>
      <c r="G20" s="64">
        <v>11299</v>
      </c>
      <c r="H20" s="13">
        <v>1168</v>
      </c>
      <c r="I20" s="14"/>
      <c r="J20" s="14"/>
      <c r="K20" s="12">
        <f t="shared" si="1"/>
        <v>12467</v>
      </c>
      <c r="M20" s="16"/>
    </row>
    <row r="21" spans="1:13" s="15" customFormat="1" ht="24.75" customHeight="1" x14ac:dyDescent="0.25">
      <c r="A21" s="62">
        <f t="shared" si="0"/>
        <v>12</v>
      </c>
      <c r="B21" s="63" t="s">
        <v>52</v>
      </c>
      <c r="C21" s="63" t="s">
        <v>7</v>
      </c>
      <c r="D21" s="63" t="s">
        <v>8</v>
      </c>
      <c r="E21" s="63" t="s">
        <v>10</v>
      </c>
      <c r="F21" s="63">
        <v>2</v>
      </c>
      <c r="G21" s="64">
        <v>10629</v>
      </c>
      <c r="H21" s="13">
        <v>1112</v>
      </c>
      <c r="I21" s="14"/>
      <c r="J21" s="14"/>
      <c r="K21" s="12">
        <f t="shared" ref="K21" si="2">SUM(G21:J21)</f>
        <v>11741</v>
      </c>
      <c r="M21" s="16"/>
    </row>
    <row r="22" spans="1:13" s="15" customFormat="1" ht="24.75" customHeight="1" x14ac:dyDescent="0.25">
      <c r="A22" s="62">
        <f t="shared" si="0"/>
        <v>13</v>
      </c>
      <c r="B22" s="63" t="s">
        <v>52</v>
      </c>
      <c r="C22" s="63" t="s">
        <v>7</v>
      </c>
      <c r="D22" s="63" t="s">
        <v>8</v>
      </c>
      <c r="E22" s="63" t="s">
        <v>11</v>
      </c>
      <c r="F22" s="63">
        <v>5</v>
      </c>
      <c r="G22" s="64">
        <v>9315</v>
      </c>
      <c r="H22" s="13">
        <v>969</v>
      </c>
      <c r="I22" s="14"/>
      <c r="J22" s="14"/>
      <c r="K22" s="12">
        <f t="shared" si="1"/>
        <v>10284</v>
      </c>
      <c r="M22" s="16"/>
    </row>
    <row r="23" spans="1:13" s="15" customFormat="1" ht="24.75" customHeight="1" x14ac:dyDescent="0.25">
      <c r="A23" s="62">
        <f t="shared" si="0"/>
        <v>14</v>
      </c>
      <c r="B23" s="63" t="s">
        <v>52</v>
      </c>
      <c r="C23" s="63" t="s">
        <v>7</v>
      </c>
      <c r="D23" s="63" t="s">
        <v>8</v>
      </c>
      <c r="E23" s="63" t="s">
        <v>11</v>
      </c>
      <c r="F23" s="63">
        <v>4</v>
      </c>
      <c r="G23" s="64">
        <v>9087</v>
      </c>
      <c r="H23" s="13">
        <v>945</v>
      </c>
      <c r="I23" s="14"/>
      <c r="J23" s="14"/>
      <c r="K23" s="12">
        <f t="shared" si="1"/>
        <v>10032</v>
      </c>
      <c r="M23" s="16"/>
    </row>
    <row r="24" spans="1:13" s="15" customFormat="1" ht="24.75" customHeight="1" x14ac:dyDescent="0.25">
      <c r="A24" s="62">
        <f t="shared" si="0"/>
        <v>15</v>
      </c>
      <c r="B24" s="63" t="s">
        <v>52</v>
      </c>
      <c r="C24" s="63" t="s">
        <v>7</v>
      </c>
      <c r="D24" s="63" t="s">
        <v>8</v>
      </c>
      <c r="E24" s="63" t="s">
        <v>11</v>
      </c>
      <c r="F24" s="63">
        <v>3</v>
      </c>
      <c r="G24" s="64">
        <v>8862</v>
      </c>
      <c r="H24" s="13">
        <v>922</v>
      </c>
      <c r="I24" s="14"/>
      <c r="J24" s="14"/>
      <c r="K24" s="12">
        <f t="shared" si="1"/>
        <v>9784</v>
      </c>
      <c r="M24" s="16"/>
    </row>
    <row r="25" spans="1:13" s="15" customFormat="1" ht="24.75" customHeight="1" x14ac:dyDescent="0.25">
      <c r="A25" s="62">
        <f t="shared" si="0"/>
        <v>16</v>
      </c>
      <c r="B25" s="63" t="s">
        <v>52</v>
      </c>
      <c r="C25" s="63" t="s">
        <v>7</v>
      </c>
      <c r="D25" s="63" t="s">
        <v>8</v>
      </c>
      <c r="E25" s="63" t="s">
        <v>11</v>
      </c>
      <c r="F25" s="63">
        <v>2</v>
      </c>
      <c r="G25" s="64">
        <v>8442</v>
      </c>
      <c r="H25" s="13">
        <v>878</v>
      </c>
      <c r="I25" s="14"/>
      <c r="J25" s="14"/>
      <c r="K25" s="12">
        <f t="shared" si="1"/>
        <v>9320</v>
      </c>
      <c r="M25" s="16"/>
    </row>
    <row r="26" spans="1:13" s="15" customFormat="1" ht="24.75" customHeight="1" x14ac:dyDescent="0.25">
      <c r="A26" s="62">
        <f t="shared" si="0"/>
        <v>17</v>
      </c>
      <c r="B26" s="63" t="s">
        <v>52</v>
      </c>
      <c r="C26" s="63" t="s">
        <v>7</v>
      </c>
      <c r="D26" s="63" t="s">
        <v>8</v>
      </c>
      <c r="E26" s="63" t="s">
        <v>12</v>
      </c>
      <c r="F26" s="63">
        <v>5</v>
      </c>
      <c r="G26" s="64">
        <v>7248</v>
      </c>
      <c r="H26" s="13">
        <v>754</v>
      </c>
      <c r="I26" s="14"/>
      <c r="J26" s="14"/>
      <c r="K26" s="12">
        <f t="shared" ref="K26" si="3">SUM(G26:J26)</f>
        <v>8002</v>
      </c>
      <c r="M26" s="16"/>
    </row>
    <row r="27" spans="1:13" s="15" customFormat="1" ht="24.75" customHeight="1" x14ac:dyDescent="0.25">
      <c r="A27" s="62">
        <f t="shared" si="0"/>
        <v>18</v>
      </c>
      <c r="B27" s="63" t="s">
        <v>52</v>
      </c>
      <c r="C27" s="63" t="s">
        <v>7</v>
      </c>
      <c r="D27" s="63" t="s">
        <v>8</v>
      </c>
      <c r="E27" s="63" t="s">
        <v>12</v>
      </c>
      <c r="F27" s="63">
        <v>4</v>
      </c>
      <c r="G27" s="64">
        <v>7071</v>
      </c>
      <c r="H27" s="13">
        <v>735</v>
      </c>
      <c r="I27" s="14"/>
      <c r="J27" s="14"/>
      <c r="K27" s="12">
        <f t="shared" si="1"/>
        <v>7806</v>
      </c>
      <c r="M27" s="16"/>
    </row>
    <row r="28" spans="1:13" s="15" customFormat="1" ht="24.75" customHeight="1" x14ac:dyDescent="0.25">
      <c r="A28" s="62">
        <f t="shared" si="0"/>
        <v>19</v>
      </c>
      <c r="B28" s="63" t="s">
        <v>52</v>
      </c>
      <c r="C28" s="63" t="s">
        <v>7</v>
      </c>
      <c r="D28" s="63" t="s">
        <v>8</v>
      </c>
      <c r="E28" s="63" t="s">
        <v>12</v>
      </c>
      <c r="F28" s="63">
        <v>3</v>
      </c>
      <c r="G28" s="64">
        <v>6897</v>
      </c>
      <c r="H28" s="13">
        <v>717</v>
      </c>
      <c r="I28" s="14"/>
      <c r="J28" s="14"/>
      <c r="K28" s="12">
        <f t="shared" si="1"/>
        <v>7614</v>
      </c>
      <c r="M28" s="16"/>
    </row>
    <row r="29" spans="1:13" s="15" customFormat="1" ht="24.75" customHeight="1" x14ac:dyDescent="0.25">
      <c r="A29" s="62">
        <f t="shared" si="0"/>
        <v>20</v>
      </c>
      <c r="B29" s="63" t="s">
        <v>52</v>
      </c>
      <c r="C29" s="63" t="s">
        <v>7</v>
      </c>
      <c r="D29" s="63" t="s">
        <v>8</v>
      </c>
      <c r="E29" s="63" t="s">
        <v>12</v>
      </c>
      <c r="F29" s="63">
        <v>1</v>
      </c>
      <c r="G29" s="64">
        <v>6252</v>
      </c>
      <c r="H29" s="13">
        <v>650</v>
      </c>
      <c r="I29" s="14"/>
      <c r="J29" s="14"/>
      <c r="K29" s="12">
        <f t="shared" si="1"/>
        <v>6902</v>
      </c>
      <c r="M29" s="16"/>
    </row>
    <row r="30" spans="1:13" s="15" customFormat="1" ht="25.9" customHeight="1" x14ac:dyDescent="0.25">
      <c r="A30" s="62">
        <f t="shared" si="0"/>
        <v>21</v>
      </c>
      <c r="B30" s="63" t="s">
        <v>52</v>
      </c>
      <c r="C30" s="63" t="s">
        <v>7</v>
      </c>
      <c r="D30" s="63" t="s">
        <v>8</v>
      </c>
      <c r="E30" s="63" t="s">
        <v>65</v>
      </c>
      <c r="F30" s="63">
        <v>1</v>
      </c>
      <c r="G30" s="64">
        <v>4734</v>
      </c>
      <c r="H30" s="13">
        <v>492</v>
      </c>
      <c r="I30" s="14"/>
      <c r="J30" s="14"/>
      <c r="K30" s="12">
        <f t="shared" ref="K30" si="4">SUM(G30:J30)</f>
        <v>5226</v>
      </c>
      <c r="M30" s="16"/>
    </row>
    <row r="31" spans="1:13" s="15" customFormat="1" ht="24.75" customHeight="1" x14ac:dyDescent="0.25">
      <c r="A31" s="62">
        <f t="shared" si="0"/>
        <v>22</v>
      </c>
      <c r="B31" s="63" t="s">
        <v>52</v>
      </c>
      <c r="C31" s="63" t="s">
        <v>7</v>
      </c>
      <c r="D31" s="63" t="s">
        <v>8</v>
      </c>
      <c r="E31" s="63" t="s">
        <v>65</v>
      </c>
      <c r="F31" s="63">
        <v>0</v>
      </c>
      <c r="G31" s="64">
        <v>4404</v>
      </c>
      <c r="H31" s="13">
        <v>458</v>
      </c>
      <c r="I31" s="14"/>
      <c r="J31" s="14"/>
      <c r="K31" s="12">
        <f t="shared" ref="K31" si="5">SUM(G31:J31)</f>
        <v>4862</v>
      </c>
      <c r="M31" s="16"/>
    </row>
    <row r="32" spans="1:13" s="15" customFormat="1" ht="15.75" customHeight="1" x14ac:dyDescent="0.25">
      <c r="A32" s="62">
        <f t="shared" si="0"/>
        <v>23</v>
      </c>
      <c r="B32" s="63" t="s">
        <v>42</v>
      </c>
      <c r="C32" s="63" t="s">
        <v>7</v>
      </c>
      <c r="D32" s="63" t="s">
        <v>8</v>
      </c>
      <c r="E32" s="63" t="s">
        <v>10</v>
      </c>
      <c r="F32" s="63">
        <v>5</v>
      </c>
      <c r="G32" s="64">
        <v>13038</v>
      </c>
      <c r="H32" s="13">
        <v>1356</v>
      </c>
      <c r="I32" s="14"/>
      <c r="J32" s="14"/>
      <c r="K32" s="12">
        <f t="shared" si="1"/>
        <v>14394</v>
      </c>
      <c r="M32" s="16"/>
    </row>
    <row r="33" spans="1:13" s="15" customFormat="1" x14ac:dyDescent="0.25">
      <c r="A33" s="62">
        <f t="shared" si="0"/>
        <v>24</v>
      </c>
      <c r="B33" s="63" t="s">
        <v>42</v>
      </c>
      <c r="C33" s="63" t="s">
        <v>7</v>
      </c>
      <c r="D33" s="63" t="s">
        <v>8</v>
      </c>
      <c r="E33" s="63" t="s">
        <v>10</v>
      </c>
      <c r="F33" s="63">
        <v>4</v>
      </c>
      <c r="G33" s="64">
        <v>12717</v>
      </c>
      <c r="H33" s="13">
        <v>1323</v>
      </c>
      <c r="I33" s="14"/>
      <c r="J33" s="14"/>
      <c r="K33" s="12">
        <f t="shared" si="1"/>
        <v>14040</v>
      </c>
      <c r="M33" s="16"/>
    </row>
    <row r="34" spans="1:13" s="15" customFormat="1" ht="16.5" customHeight="1" x14ac:dyDescent="0.25">
      <c r="A34" s="62">
        <f t="shared" si="0"/>
        <v>25</v>
      </c>
      <c r="B34" s="63" t="s">
        <v>27</v>
      </c>
      <c r="C34" s="63" t="s">
        <v>18</v>
      </c>
      <c r="D34" s="63" t="s">
        <v>9</v>
      </c>
      <c r="E34" s="63" t="s">
        <v>10</v>
      </c>
      <c r="F34" s="63">
        <v>5</v>
      </c>
      <c r="G34" s="64">
        <v>9729</v>
      </c>
      <c r="H34" s="13">
        <v>1012</v>
      </c>
      <c r="I34" s="14"/>
      <c r="J34" s="14"/>
      <c r="K34" s="12">
        <f t="shared" si="1"/>
        <v>10741</v>
      </c>
      <c r="M34" s="16"/>
    </row>
    <row r="35" spans="1:13" s="15" customFormat="1" x14ac:dyDescent="0.25">
      <c r="A35" s="62">
        <f t="shared" si="0"/>
        <v>26</v>
      </c>
      <c r="B35" s="63" t="s">
        <v>15</v>
      </c>
      <c r="C35" s="63" t="s">
        <v>13</v>
      </c>
      <c r="D35" s="63" t="s">
        <v>14</v>
      </c>
      <c r="E35" s="63" t="s">
        <v>10</v>
      </c>
      <c r="F35" s="63">
        <v>5</v>
      </c>
      <c r="G35" s="64">
        <v>6630</v>
      </c>
      <c r="H35" s="13">
        <v>690</v>
      </c>
      <c r="I35" s="14"/>
      <c r="J35" s="14"/>
      <c r="K35" s="12">
        <f t="shared" si="1"/>
        <v>7320</v>
      </c>
      <c r="M35" s="16"/>
    </row>
    <row r="36" spans="1:13" s="15" customFormat="1" x14ac:dyDescent="0.25">
      <c r="A36" s="62">
        <f t="shared" si="0"/>
        <v>27</v>
      </c>
      <c r="B36" s="63" t="s">
        <v>15</v>
      </c>
      <c r="C36" s="63" t="s">
        <v>13</v>
      </c>
      <c r="D36" s="63" t="s">
        <v>14</v>
      </c>
      <c r="E36" s="63" t="s">
        <v>10</v>
      </c>
      <c r="F36" s="63">
        <v>3</v>
      </c>
      <c r="G36" s="64">
        <v>6306</v>
      </c>
      <c r="H36" s="13">
        <v>656</v>
      </c>
      <c r="I36" s="14"/>
      <c r="J36" s="14"/>
      <c r="K36" s="12">
        <f t="shared" ref="K36" si="6">SUM(G36:J36)</f>
        <v>6962</v>
      </c>
      <c r="M36" s="16"/>
    </row>
    <row r="37" spans="1:13" s="15" customFormat="1" x14ac:dyDescent="0.25">
      <c r="A37" s="62">
        <f t="shared" si="0"/>
        <v>28</v>
      </c>
      <c r="B37" s="63" t="s">
        <v>15</v>
      </c>
      <c r="C37" s="63" t="s">
        <v>13</v>
      </c>
      <c r="D37" s="63" t="s">
        <v>14</v>
      </c>
      <c r="E37" s="63" t="s">
        <v>11</v>
      </c>
      <c r="F37" s="63">
        <v>3</v>
      </c>
      <c r="G37" s="64">
        <v>5319</v>
      </c>
      <c r="H37" s="13">
        <v>553</v>
      </c>
      <c r="I37" s="14"/>
      <c r="J37" s="14"/>
      <c r="K37" s="12">
        <f t="shared" si="1"/>
        <v>5872</v>
      </c>
      <c r="M37" s="16"/>
    </row>
    <row r="38" spans="1:13" s="15" customFormat="1" x14ac:dyDescent="0.25">
      <c r="A38" s="62">
        <f t="shared" si="0"/>
        <v>29</v>
      </c>
      <c r="B38" s="63" t="s">
        <v>15</v>
      </c>
      <c r="C38" s="63" t="s">
        <v>13</v>
      </c>
      <c r="D38" s="63" t="s">
        <v>14</v>
      </c>
      <c r="E38" s="63" t="s">
        <v>12</v>
      </c>
      <c r="F38" s="63">
        <v>1</v>
      </c>
      <c r="G38" s="64">
        <v>4287</v>
      </c>
      <c r="H38" s="13">
        <v>446</v>
      </c>
      <c r="I38" s="14"/>
      <c r="J38" s="14"/>
      <c r="K38" s="12">
        <f t="shared" ref="K38" si="7">SUM(G38:J38)</f>
        <v>4733</v>
      </c>
      <c r="M38" s="16"/>
    </row>
    <row r="39" spans="1:13" s="15" customFormat="1" x14ac:dyDescent="0.25">
      <c r="A39" s="62">
        <f t="shared" si="0"/>
        <v>30</v>
      </c>
      <c r="B39" s="63" t="s">
        <v>15</v>
      </c>
      <c r="C39" s="63" t="s">
        <v>13</v>
      </c>
      <c r="D39" s="63" t="s">
        <v>14</v>
      </c>
      <c r="E39" s="63" t="s">
        <v>65</v>
      </c>
      <c r="F39" s="63"/>
      <c r="G39" s="64">
        <v>3654</v>
      </c>
      <c r="H39" s="13">
        <v>380</v>
      </c>
      <c r="I39" s="14"/>
      <c r="J39" s="14"/>
      <c r="K39" s="12">
        <f t="shared" ref="K39" si="8">SUM(G39:J39)</f>
        <v>4034</v>
      </c>
      <c r="M39" s="16"/>
    </row>
    <row r="40" spans="1:13" s="17" customFormat="1" x14ac:dyDescent="0.25">
      <c r="A40" s="62">
        <f t="shared" si="0"/>
        <v>31</v>
      </c>
      <c r="B40" s="63" t="s">
        <v>77</v>
      </c>
      <c r="C40" s="63" t="s">
        <v>7</v>
      </c>
      <c r="D40" s="63" t="s">
        <v>8</v>
      </c>
      <c r="E40" s="63" t="s">
        <v>10</v>
      </c>
      <c r="F40" s="63">
        <v>5</v>
      </c>
      <c r="G40" s="64">
        <f>[1]Stat!K81</f>
        <v>12978.900000000001</v>
      </c>
      <c r="H40" s="13">
        <f>[1]Stat!L81</f>
        <v>1350</v>
      </c>
      <c r="I40" s="14"/>
      <c r="J40" s="14"/>
      <c r="K40" s="12">
        <f t="shared" si="1"/>
        <v>14328.900000000001</v>
      </c>
      <c r="M40" s="18"/>
    </row>
    <row r="41" spans="1:13" s="17" customFormat="1" x14ac:dyDescent="0.25">
      <c r="A41" s="62">
        <f t="shared" si="0"/>
        <v>32</v>
      </c>
      <c r="B41" s="63" t="s">
        <v>76</v>
      </c>
      <c r="C41" s="63" t="s">
        <v>7</v>
      </c>
      <c r="D41" s="63"/>
      <c r="E41" s="63" t="s">
        <v>9</v>
      </c>
      <c r="F41" s="63"/>
      <c r="G41" s="64">
        <f>[1]Stat!K73</f>
        <v>17523</v>
      </c>
      <c r="H41" s="13">
        <f>[1]Stat!L73</f>
        <v>1822</v>
      </c>
      <c r="I41" s="14"/>
      <c r="J41" s="14"/>
      <c r="K41" s="12" t="s">
        <v>58</v>
      </c>
      <c r="M41" s="18"/>
    </row>
    <row r="42" spans="1:13" s="15" customFormat="1" ht="25.5" customHeight="1" x14ac:dyDescent="0.25">
      <c r="A42" s="62">
        <f t="shared" si="0"/>
        <v>33</v>
      </c>
      <c r="B42" s="63" t="s">
        <v>49</v>
      </c>
      <c r="C42" s="63" t="s">
        <v>7</v>
      </c>
      <c r="D42" s="63" t="s">
        <v>8</v>
      </c>
      <c r="E42" s="63" t="s">
        <v>10</v>
      </c>
      <c r="F42" s="63">
        <v>5</v>
      </c>
      <c r="G42" s="64">
        <v>13038</v>
      </c>
      <c r="H42" s="13">
        <v>1356</v>
      </c>
      <c r="I42" s="13">
        <v>1040</v>
      </c>
      <c r="J42" s="14"/>
      <c r="K42" s="12">
        <f t="shared" si="1"/>
        <v>15434</v>
      </c>
      <c r="M42" s="16"/>
    </row>
    <row r="43" spans="1:13" s="15" customFormat="1" ht="24.75" customHeight="1" x14ac:dyDescent="0.25">
      <c r="A43" s="62">
        <f t="shared" si="0"/>
        <v>34</v>
      </c>
      <c r="B43" s="63" t="s">
        <v>75</v>
      </c>
      <c r="C43" s="63" t="s">
        <v>7</v>
      </c>
      <c r="D43" s="63" t="s">
        <v>8</v>
      </c>
      <c r="E43" s="63" t="s">
        <v>10</v>
      </c>
      <c r="F43" s="63">
        <v>5</v>
      </c>
      <c r="G43" s="64">
        <v>11799</v>
      </c>
      <c r="H43" s="13">
        <v>1227</v>
      </c>
      <c r="I43" s="14">
        <v>1040</v>
      </c>
      <c r="J43" s="14"/>
      <c r="K43" s="12">
        <f t="shared" ref="K43" si="9">SUM(G43:J43)</f>
        <v>14066</v>
      </c>
      <c r="M43" s="16"/>
    </row>
    <row r="44" spans="1:13" s="15" customFormat="1" x14ac:dyDescent="0.25">
      <c r="A44" s="62">
        <f t="shared" si="0"/>
        <v>35</v>
      </c>
      <c r="B44" s="63" t="s">
        <v>45</v>
      </c>
      <c r="C44" s="63" t="s">
        <v>7</v>
      </c>
      <c r="D44" s="63" t="s">
        <v>8</v>
      </c>
      <c r="E44" s="63" t="s">
        <v>10</v>
      </c>
      <c r="F44" s="63">
        <v>5</v>
      </c>
      <c r="G44" s="64">
        <v>11799</v>
      </c>
      <c r="H44" s="13">
        <v>1227</v>
      </c>
      <c r="I44" s="14"/>
      <c r="J44" s="13">
        <v>1227</v>
      </c>
      <c r="K44" s="12">
        <f t="shared" si="1"/>
        <v>14253</v>
      </c>
      <c r="M44" s="16"/>
    </row>
    <row r="45" spans="1:13" s="15" customFormat="1" x14ac:dyDescent="0.25">
      <c r="A45" s="62">
        <f t="shared" si="0"/>
        <v>36</v>
      </c>
      <c r="B45" s="63" t="s">
        <v>45</v>
      </c>
      <c r="C45" s="63" t="s">
        <v>7</v>
      </c>
      <c r="D45" s="63" t="s">
        <v>8</v>
      </c>
      <c r="E45" s="63" t="s">
        <v>11</v>
      </c>
      <c r="F45" s="63">
        <v>3</v>
      </c>
      <c r="G45" s="64">
        <v>8862</v>
      </c>
      <c r="H45" s="13">
        <v>922</v>
      </c>
      <c r="I45" s="14"/>
      <c r="J45" s="13">
        <v>922</v>
      </c>
      <c r="K45" s="12">
        <f t="shared" ref="K45" si="10">SUM(G45:J45)</f>
        <v>10706</v>
      </c>
      <c r="M45" s="16"/>
    </row>
    <row r="46" spans="1:13" s="15" customFormat="1" x14ac:dyDescent="0.25">
      <c r="A46" s="62">
        <f t="shared" si="0"/>
        <v>37</v>
      </c>
      <c r="B46" s="63" t="s">
        <v>46</v>
      </c>
      <c r="C46" s="63" t="s">
        <v>13</v>
      </c>
      <c r="D46" s="63" t="s">
        <v>14</v>
      </c>
      <c r="E46" s="63" t="s">
        <v>10</v>
      </c>
      <c r="F46" s="63">
        <v>5</v>
      </c>
      <c r="G46" s="64">
        <v>6630</v>
      </c>
      <c r="H46" s="13">
        <v>690</v>
      </c>
      <c r="I46" s="14"/>
      <c r="J46" s="14">
        <v>690</v>
      </c>
      <c r="K46" s="12">
        <f t="shared" si="1"/>
        <v>8010</v>
      </c>
      <c r="M46" s="16"/>
    </row>
    <row r="47" spans="1:13" ht="19.5" customHeight="1" x14ac:dyDescent="0.25">
      <c r="A47" s="65" t="s">
        <v>37</v>
      </c>
      <c r="B47" s="66"/>
      <c r="C47" s="66"/>
      <c r="D47" s="66"/>
      <c r="E47" s="66"/>
      <c r="F47" s="66"/>
      <c r="G47" s="66"/>
      <c r="H47" s="19"/>
      <c r="I47" s="19"/>
      <c r="J47" s="19"/>
      <c r="K47" s="20"/>
      <c r="M47" s="16"/>
    </row>
    <row r="48" spans="1:13" ht="15.75" customHeight="1" x14ac:dyDescent="0.25">
      <c r="A48" s="62">
        <f>A46+1</f>
        <v>38</v>
      </c>
      <c r="B48" s="67" t="s">
        <v>53</v>
      </c>
      <c r="C48" s="67" t="s">
        <v>7</v>
      </c>
      <c r="D48" s="67"/>
      <c r="E48" s="67"/>
      <c r="F48" s="67"/>
      <c r="G48" s="64">
        <v>20800</v>
      </c>
      <c r="H48" s="13"/>
      <c r="I48" s="14"/>
      <c r="J48" s="14"/>
      <c r="K48" s="12" t="s">
        <v>63</v>
      </c>
      <c r="M48" s="16"/>
    </row>
    <row r="49" spans="1:13" s="15" customFormat="1" x14ac:dyDescent="0.25">
      <c r="A49" s="62">
        <f>A48+1</f>
        <v>39</v>
      </c>
      <c r="B49" s="67" t="s">
        <v>31</v>
      </c>
      <c r="C49" s="67" t="s">
        <v>7</v>
      </c>
      <c r="D49" s="67"/>
      <c r="E49" s="67" t="s">
        <v>9</v>
      </c>
      <c r="F49" s="67"/>
      <c r="G49" s="73">
        <f>[1]Stat!K47</f>
        <v>15930</v>
      </c>
      <c r="H49" s="68">
        <f>[1]Stat!L47</f>
        <v>1657</v>
      </c>
      <c r="I49" s="14"/>
      <c r="J49" s="14"/>
      <c r="K49" s="12">
        <f>SUM(G49:J49)</f>
        <v>17587</v>
      </c>
      <c r="M49" s="16"/>
    </row>
    <row r="50" spans="1:13" s="15" customFormat="1" x14ac:dyDescent="0.25">
      <c r="A50" s="62">
        <f t="shared" ref="A50" si="11">1+A49</f>
        <v>40</v>
      </c>
      <c r="B50" s="63" t="s">
        <v>30</v>
      </c>
      <c r="C50" s="63" t="s">
        <v>7</v>
      </c>
      <c r="D50" s="63"/>
      <c r="E50" s="63" t="s">
        <v>9</v>
      </c>
      <c r="F50" s="63"/>
      <c r="G50" s="64">
        <v>15102</v>
      </c>
      <c r="H50" s="13">
        <v>1571</v>
      </c>
      <c r="I50" s="14"/>
      <c r="J50" s="14"/>
      <c r="K50" s="12" t="s">
        <v>58</v>
      </c>
      <c r="M50" s="16"/>
    </row>
    <row r="51" spans="1:13" s="17" customFormat="1" x14ac:dyDescent="0.25">
      <c r="A51" s="62">
        <v>41</v>
      </c>
      <c r="B51" s="63" t="s">
        <v>64</v>
      </c>
      <c r="C51" s="63" t="s">
        <v>7</v>
      </c>
      <c r="D51" s="63"/>
      <c r="E51" s="63" t="s">
        <v>16</v>
      </c>
      <c r="F51" s="63">
        <v>5</v>
      </c>
      <c r="G51" s="64">
        <v>11799</v>
      </c>
      <c r="H51" s="13">
        <v>1227</v>
      </c>
      <c r="I51" s="14"/>
      <c r="J51" s="14"/>
      <c r="K51" s="12">
        <f t="shared" ref="K51:K79" si="12">SUM(G51:J51)</f>
        <v>13026</v>
      </c>
      <c r="M51" s="16"/>
    </row>
    <row r="52" spans="1:13" s="17" customFormat="1" x14ac:dyDescent="0.25">
      <c r="A52" s="62">
        <v>42</v>
      </c>
      <c r="B52" s="63" t="s">
        <v>64</v>
      </c>
      <c r="C52" s="63" t="s">
        <v>7</v>
      </c>
      <c r="D52" s="63"/>
      <c r="E52" s="63" t="s">
        <v>16</v>
      </c>
      <c r="F52" s="63">
        <v>3</v>
      </c>
      <c r="G52" s="64">
        <v>11229</v>
      </c>
      <c r="H52" s="13">
        <v>1168</v>
      </c>
      <c r="I52" s="14"/>
      <c r="J52" s="14"/>
      <c r="K52" s="12">
        <f t="shared" si="12"/>
        <v>12397</v>
      </c>
      <c r="M52" s="16"/>
    </row>
    <row r="53" spans="1:13" s="17" customFormat="1" x14ac:dyDescent="0.25">
      <c r="A53" s="62">
        <v>43</v>
      </c>
      <c r="B53" s="63" t="s">
        <v>64</v>
      </c>
      <c r="C53" s="63" t="s">
        <v>7</v>
      </c>
      <c r="D53" s="63"/>
      <c r="E53" s="63" t="s">
        <v>8</v>
      </c>
      <c r="F53" s="63">
        <v>2</v>
      </c>
      <c r="G53" s="64">
        <v>8842</v>
      </c>
      <c r="H53" s="13">
        <v>878</v>
      </c>
      <c r="I53" s="14"/>
      <c r="J53" s="14"/>
      <c r="K53" s="12">
        <f t="shared" si="12"/>
        <v>9720</v>
      </c>
      <c r="M53" s="16"/>
    </row>
    <row r="54" spans="1:13" s="17" customFormat="1" x14ac:dyDescent="0.25">
      <c r="A54" s="62">
        <v>44</v>
      </c>
      <c r="B54" s="63" t="s">
        <v>64</v>
      </c>
      <c r="C54" s="63" t="s">
        <v>7</v>
      </c>
      <c r="D54" s="63"/>
      <c r="E54" s="63" t="s">
        <v>65</v>
      </c>
      <c r="F54" s="63"/>
      <c r="G54" s="64">
        <v>4404</v>
      </c>
      <c r="H54" s="13">
        <v>458</v>
      </c>
      <c r="I54" s="14"/>
      <c r="J54" s="14"/>
      <c r="K54" s="12">
        <f t="shared" ref="K54" si="13">SUM(G54:J54)</f>
        <v>4862</v>
      </c>
      <c r="M54" s="16"/>
    </row>
    <row r="55" spans="1:13" s="17" customFormat="1" x14ac:dyDescent="0.25">
      <c r="A55" s="62">
        <v>45</v>
      </c>
      <c r="B55" s="63" t="s">
        <v>54</v>
      </c>
      <c r="C55" s="63" t="s">
        <v>7</v>
      </c>
      <c r="D55" s="63"/>
      <c r="E55" s="63"/>
      <c r="F55" s="63">
        <v>5</v>
      </c>
      <c r="G55" s="64">
        <v>11799</v>
      </c>
      <c r="H55" s="13">
        <v>1227</v>
      </c>
      <c r="I55" s="14"/>
      <c r="J55" s="14"/>
      <c r="K55" s="12">
        <f t="shared" si="12"/>
        <v>13026</v>
      </c>
      <c r="M55" s="16"/>
    </row>
    <row r="56" spans="1:13" s="17" customFormat="1" x14ac:dyDescent="0.25">
      <c r="A56" s="62">
        <v>46</v>
      </c>
      <c r="B56" s="63" t="s">
        <v>54</v>
      </c>
      <c r="C56" s="63" t="s">
        <v>7</v>
      </c>
      <c r="D56" s="63"/>
      <c r="E56" s="63"/>
      <c r="F56" s="63">
        <v>4</v>
      </c>
      <c r="G56" s="64">
        <v>11511</v>
      </c>
      <c r="H56" s="13">
        <v>1197</v>
      </c>
      <c r="I56" s="14"/>
      <c r="J56" s="14"/>
      <c r="K56" s="12">
        <f t="shared" si="12"/>
        <v>12708</v>
      </c>
      <c r="M56" s="16"/>
    </row>
    <row r="57" spans="1:13" s="17" customFormat="1" x14ac:dyDescent="0.25">
      <c r="A57" s="62">
        <v>47</v>
      </c>
      <c r="B57" s="63" t="s">
        <v>54</v>
      </c>
      <c r="C57" s="63" t="s">
        <v>7</v>
      </c>
      <c r="D57" s="63"/>
      <c r="E57" s="63"/>
      <c r="F57" s="63">
        <v>3</v>
      </c>
      <c r="G57" s="64">
        <v>11229</v>
      </c>
      <c r="H57" s="13">
        <v>1168</v>
      </c>
      <c r="I57" s="14"/>
      <c r="J57" s="14"/>
      <c r="K57" s="12">
        <f t="shared" si="12"/>
        <v>12397</v>
      </c>
      <c r="M57" s="16"/>
    </row>
    <row r="58" spans="1:13" s="17" customFormat="1" x14ac:dyDescent="0.25">
      <c r="A58" s="62">
        <v>48</v>
      </c>
      <c r="B58" s="63" t="s">
        <v>54</v>
      </c>
      <c r="C58" s="63" t="s">
        <v>7</v>
      </c>
      <c r="D58" s="63"/>
      <c r="E58" s="63"/>
      <c r="F58" s="63">
        <v>1</v>
      </c>
      <c r="G58" s="64">
        <v>10692</v>
      </c>
      <c r="H58" s="13">
        <v>1112</v>
      </c>
      <c r="I58" s="14"/>
      <c r="J58" s="14"/>
      <c r="K58" s="12">
        <f t="shared" si="12"/>
        <v>11804</v>
      </c>
      <c r="M58" s="18"/>
    </row>
    <row r="59" spans="1:13" s="17" customFormat="1" x14ac:dyDescent="0.25">
      <c r="A59" s="62">
        <v>49</v>
      </c>
      <c r="B59" s="63" t="s">
        <v>54</v>
      </c>
      <c r="C59" s="63" t="s">
        <v>13</v>
      </c>
      <c r="D59" s="63"/>
      <c r="E59" s="63"/>
      <c r="F59" s="63">
        <v>5</v>
      </c>
      <c r="G59" s="64">
        <v>6630</v>
      </c>
      <c r="H59" s="13">
        <v>690</v>
      </c>
      <c r="I59" s="14"/>
      <c r="J59" s="14"/>
      <c r="K59" s="12">
        <f t="shared" si="12"/>
        <v>7320</v>
      </c>
      <c r="M59" s="16"/>
    </row>
    <row r="60" spans="1:13" s="17" customFormat="1" x14ac:dyDescent="0.25">
      <c r="A60" s="62">
        <v>50</v>
      </c>
      <c r="B60" s="63" t="s">
        <v>17</v>
      </c>
      <c r="C60" s="63" t="s">
        <v>13</v>
      </c>
      <c r="D60" s="63"/>
      <c r="E60" s="63" t="s">
        <v>16</v>
      </c>
      <c r="F60" s="63">
        <v>5</v>
      </c>
      <c r="G60" s="64">
        <v>6630</v>
      </c>
      <c r="H60" s="13">
        <v>690</v>
      </c>
      <c r="I60" s="14"/>
      <c r="J60" s="14"/>
      <c r="K60" s="12">
        <f t="shared" si="12"/>
        <v>7320</v>
      </c>
      <c r="M60" s="16"/>
    </row>
    <row r="61" spans="1:13" s="17" customFormat="1" x14ac:dyDescent="0.25">
      <c r="A61" s="62">
        <v>51</v>
      </c>
      <c r="B61" s="63" t="s">
        <v>17</v>
      </c>
      <c r="C61" s="63" t="s">
        <v>13</v>
      </c>
      <c r="D61" s="63"/>
      <c r="E61" s="63" t="s">
        <v>9</v>
      </c>
      <c r="F61" s="63">
        <v>2</v>
      </c>
      <c r="G61" s="64">
        <v>4287</v>
      </c>
      <c r="H61" s="13">
        <v>446</v>
      </c>
      <c r="I61" s="14"/>
      <c r="J61" s="14"/>
      <c r="K61" s="12">
        <f t="shared" si="12"/>
        <v>4733</v>
      </c>
      <c r="M61" s="16"/>
    </row>
    <row r="62" spans="1:13" s="17" customFormat="1" x14ac:dyDescent="0.25">
      <c r="A62" s="62">
        <v>52</v>
      </c>
      <c r="B62" s="69" t="s">
        <v>57</v>
      </c>
      <c r="C62" s="69" t="s">
        <v>7</v>
      </c>
      <c r="D62" s="69"/>
      <c r="E62" s="69" t="s">
        <v>9</v>
      </c>
      <c r="F62" s="69">
        <v>3</v>
      </c>
      <c r="G62" s="64">
        <v>6897</v>
      </c>
      <c r="H62" s="13">
        <v>717</v>
      </c>
      <c r="I62" s="14"/>
      <c r="J62" s="14"/>
      <c r="K62" s="12">
        <f t="shared" si="12"/>
        <v>7614</v>
      </c>
      <c r="M62" s="16"/>
    </row>
    <row r="63" spans="1:13" s="17" customFormat="1" x14ac:dyDescent="0.25">
      <c r="A63" s="62">
        <v>53</v>
      </c>
      <c r="B63" s="63" t="s">
        <v>25</v>
      </c>
      <c r="C63" s="63" t="s">
        <v>13</v>
      </c>
      <c r="D63" s="63"/>
      <c r="E63" s="63" t="s">
        <v>8</v>
      </c>
      <c r="F63" s="63">
        <v>5</v>
      </c>
      <c r="G63" s="64">
        <v>6414</v>
      </c>
      <c r="H63" s="13">
        <v>667</v>
      </c>
      <c r="I63" s="14"/>
      <c r="J63" s="14"/>
      <c r="K63" s="12">
        <f t="shared" si="12"/>
        <v>7081</v>
      </c>
      <c r="M63" s="16"/>
    </row>
    <row r="64" spans="1:13" s="17" customFormat="1" x14ac:dyDescent="0.25">
      <c r="A64" s="62">
        <v>54</v>
      </c>
      <c r="B64" s="63" t="s">
        <v>50</v>
      </c>
      <c r="C64" s="63" t="s">
        <v>13</v>
      </c>
      <c r="D64" s="63"/>
      <c r="E64" s="63" t="s">
        <v>16</v>
      </c>
      <c r="F64" s="63">
        <v>5</v>
      </c>
      <c r="G64" s="64">
        <v>6630</v>
      </c>
      <c r="H64" s="13">
        <v>690</v>
      </c>
      <c r="I64" s="14"/>
      <c r="J64" s="14"/>
      <c r="K64" s="12">
        <f t="shared" si="12"/>
        <v>7320</v>
      </c>
      <c r="M64" s="16"/>
    </row>
    <row r="65" spans="1:13" s="17" customFormat="1" x14ac:dyDescent="0.25">
      <c r="A65" s="62">
        <v>55</v>
      </c>
      <c r="B65" s="63" t="s">
        <v>23</v>
      </c>
      <c r="C65" s="63" t="s">
        <v>20</v>
      </c>
      <c r="D65" s="63"/>
      <c r="E65" s="63"/>
      <c r="F65" s="63">
        <v>5</v>
      </c>
      <c r="G65" s="64">
        <v>6189</v>
      </c>
      <c r="H65" s="13">
        <v>644</v>
      </c>
      <c r="I65" s="14"/>
      <c r="J65" s="14"/>
      <c r="K65" s="12">
        <f t="shared" si="12"/>
        <v>6833</v>
      </c>
      <c r="M65" s="16"/>
    </row>
    <row r="66" spans="1:13" s="17" customFormat="1" x14ac:dyDescent="0.25">
      <c r="A66" s="62">
        <v>56</v>
      </c>
      <c r="B66" s="63" t="s">
        <v>23</v>
      </c>
      <c r="C66" s="63" t="s">
        <v>20</v>
      </c>
      <c r="D66" s="63"/>
      <c r="E66" s="63"/>
      <c r="F66" s="63">
        <v>3</v>
      </c>
      <c r="G66" s="64">
        <v>5892</v>
      </c>
      <c r="H66" s="13">
        <v>613</v>
      </c>
      <c r="I66" s="14"/>
      <c r="J66" s="14"/>
      <c r="K66" s="12">
        <f t="shared" ref="K66" si="14">SUM(G66:J66)</f>
        <v>6505</v>
      </c>
      <c r="M66" s="16"/>
    </row>
    <row r="67" spans="1:13" s="17" customFormat="1" x14ac:dyDescent="0.25">
      <c r="A67" s="62">
        <v>57</v>
      </c>
      <c r="B67" s="63" t="s">
        <v>19</v>
      </c>
      <c r="C67" s="63" t="s">
        <v>20</v>
      </c>
      <c r="D67" s="63"/>
      <c r="E67" s="63" t="s">
        <v>8</v>
      </c>
      <c r="F67" s="63">
        <v>5</v>
      </c>
      <c r="G67" s="64">
        <v>6300</v>
      </c>
      <c r="H67" s="13">
        <v>655</v>
      </c>
      <c r="I67" s="14"/>
      <c r="J67" s="14"/>
      <c r="K67" s="12">
        <f t="shared" si="12"/>
        <v>6955</v>
      </c>
      <c r="M67" s="16"/>
    </row>
    <row r="68" spans="1:13" s="17" customFormat="1" x14ac:dyDescent="0.25">
      <c r="A68" s="62">
        <v>58</v>
      </c>
      <c r="B68" s="63" t="s">
        <v>19</v>
      </c>
      <c r="C68" s="63" t="s">
        <v>20</v>
      </c>
      <c r="D68" s="63"/>
      <c r="E68" s="63" t="s">
        <v>8</v>
      </c>
      <c r="F68" s="63">
        <v>4</v>
      </c>
      <c r="G68" s="64">
        <v>6147</v>
      </c>
      <c r="H68" s="13">
        <v>639</v>
      </c>
      <c r="I68" s="14"/>
      <c r="J68" s="14"/>
      <c r="K68" s="12">
        <f t="shared" ref="K68" si="15">SUM(G68:J68)</f>
        <v>6786</v>
      </c>
      <c r="M68" s="16"/>
    </row>
    <row r="69" spans="1:13" s="17" customFormat="1" x14ac:dyDescent="0.25">
      <c r="A69" s="62">
        <v>59</v>
      </c>
      <c r="B69" s="63" t="s">
        <v>19</v>
      </c>
      <c r="C69" s="63" t="s">
        <v>20</v>
      </c>
      <c r="D69" s="63"/>
      <c r="E69" s="63" t="s">
        <v>8</v>
      </c>
      <c r="F69" s="63">
        <v>2</v>
      </c>
      <c r="G69" s="64">
        <v>5712</v>
      </c>
      <c r="H69" s="13">
        <v>594</v>
      </c>
      <c r="I69" s="14"/>
      <c r="J69" s="14"/>
      <c r="K69" s="12">
        <f t="shared" ref="K69" si="16">SUM(G69:J69)</f>
        <v>6306</v>
      </c>
      <c r="M69" s="16"/>
    </row>
    <row r="70" spans="1:13" s="17" customFormat="1" x14ac:dyDescent="0.25">
      <c r="A70" s="62">
        <v>60</v>
      </c>
      <c r="B70" s="63" t="s">
        <v>21</v>
      </c>
      <c r="C70" s="63" t="s">
        <v>20</v>
      </c>
      <c r="D70" s="63"/>
      <c r="E70" s="63" t="s">
        <v>8</v>
      </c>
      <c r="F70" s="63">
        <v>5</v>
      </c>
      <c r="G70" s="64">
        <v>6300</v>
      </c>
      <c r="H70" s="13">
        <v>655</v>
      </c>
      <c r="I70" s="14"/>
      <c r="J70" s="14"/>
      <c r="K70" s="12">
        <f t="shared" si="12"/>
        <v>6955</v>
      </c>
      <c r="M70" s="16"/>
    </row>
    <row r="71" spans="1:13" s="17" customFormat="1" x14ac:dyDescent="0.25">
      <c r="A71" s="62">
        <v>61</v>
      </c>
      <c r="B71" s="63" t="s">
        <v>21</v>
      </c>
      <c r="C71" s="63" t="s">
        <v>20</v>
      </c>
      <c r="D71" s="63"/>
      <c r="E71" s="63" t="s">
        <v>8</v>
      </c>
      <c r="F71" s="63">
        <v>4</v>
      </c>
      <c r="G71" s="64">
        <v>6147</v>
      </c>
      <c r="H71" s="13">
        <v>639</v>
      </c>
      <c r="I71" s="14"/>
      <c r="J71" s="14"/>
      <c r="K71" s="12">
        <f t="shared" si="12"/>
        <v>6786</v>
      </c>
      <c r="M71" s="16"/>
    </row>
    <row r="72" spans="1:13" s="17" customFormat="1" x14ac:dyDescent="0.25">
      <c r="A72" s="62">
        <v>62</v>
      </c>
      <c r="B72" s="63" t="s">
        <v>21</v>
      </c>
      <c r="C72" s="63" t="s">
        <v>20</v>
      </c>
      <c r="D72" s="63"/>
      <c r="E72" s="63" t="s">
        <v>8</v>
      </c>
      <c r="F72" s="63">
        <v>3</v>
      </c>
      <c r="G72" s="64">
        <v>5997</v>
      </c>
      <c r="H72" s="13">
        <v>624</v>
      </c>
      <c r="I72" s="14"/>
      <c r="J72" s="14"/>
      <c r="K72" s="12">
        <f t="shared" si="12"/>
        <v>6621</v>
      </c>
      <c r="M72" s="16"/>
    </row>
    <row r="73" spans="1:13" s="17" customFormat="1" x14ac:dyDescent="0.25">
      <c r="A73" s="62">
        <v>63</v>
      </c>
      <c r="B73" s="63" t="s">
        <v>34</v>
      </c>
      <c r="C73" s="63" t="s">
        <v>13</v>
      </c>
      <c r="D73" s="63"/>
      <c r="E73" s="63" t="s">
        <v>9</v>
      </c>
      <c r="F73" s="63">
        <v>5</v>
      </c>
      <c r="G73" s="64">
        <v>5370</v>
      </c>
      <c r="H73" s="13">
        <v>559</v>
      </c>
      <c r="I73" s="14"/>
      <c r="J73" s="14"/>
      <c r="K73" s="12">
        <f>SUM(G73:J73)</f>
        <v>5929</v>
      </c>
      <c r="M73" s="16"/>
    </row>
    <row r="74" spans="1:13" s="17" customFormat="1" x14ac:dyDescent="0.25">
      <c r="A74" s="62">
        <v>64</v>
      </c>
      <c r="B74" s="63" t="s">
        <v>22</v>
      </c>
      <c r="C74" s="63" t="s">
        <v>20</v>
      </c>
      <c r="D74" s="63"/>
      <c r="E74" s="63"/>
      <c r="F74" s="63">
        <v>5</v>
      </c>
      <c r="G74" s="64">
        <v>5139</v>
      </c>
      <c r="H74" s="13">
        <v>534</v>
      </c>
      <c r="I74" s="14"/>
      <c r="J74" s="14"/>
      <c r="K74" s="12">
        <f t="shared" si="12"/>
        <v>5673</v>
      </c>
      <c r="M74" s="16"/>
    </row>
    <row r="75" spans="1:13" s="17" customFormat="1" x14ac:dyDescent="0.25">
      <c r="A75" s="62">
        <v>65</v>
      </c>
      <c r="B75" s="63" t="s">
        <v>22</v>
      </c>
      <c r="C75" s="63" t="s">
        <v>20</v>
      </c>
      <c r="D75" s="63"/>
      <c r="E75" s="63"/>
      <c r="F75" s="63">
        <v>4</v>
      </c>
      <c r="G75" s="64">
        <v>5016</v>
      </c>
      <c r="H75" s="13">
        <v>522</v>
      </c>
      <c r="I75" s="14"/>
      <c r="J75" s="14"/>
      <c r="K75" s="12">
        <f t="shared" si="12"/>
        <v>5538</v>
      </c>
      <c r="M75" s="16"/>
    </row>
    <row r="76" spans="1:13" s="17" customFormat="1" x14ac:dyDescent="0.25">
      <c r="A76" s="62">
        <v>66</v>
      </c>
      <c r="B76" s="63" t="s">
        <v>22</v>
      </c>
      <c r="C76" s="63" t="s">
        <v>20</v>
      </c>
      <c r="D76" s="63"/>
      <c r="E76" s="63"/>
      <c r="F76" s="63">
        <v>3</v>
      </c>
      <c r="G76" s="64">
        <v>4893</v>
      </c>
      <c r="H76" s="13">
        <v>509</v>
      </c>
      <c r="I76" s="14"/>
      <c r="J76" s="14"/>
      <c r="K76" s="12">
        <f t="shared" ref="K76" si="17">SUM(G76:J76)</f>
        <v>5402</v>
      </c>
      <c r="M76" s="16"/>
    </row>
    <row r="77" spans="1:13" s="17" customFormat="1" x14ac:dyDescent="0.25">
      <c r="A77" s="62">
        <v>67</v>
      </c>
      <c r="B77" s="63" t="s">
        <v>22</v>
      </c>
      <c r="C77" s="63" t="s">
        <v>28</v>
      </c>
      <c r="D77" s="63"/>
      <c r="E77" s="63"/>
      <c r="F77" s="63">
        <v>2</v>
      </c>
      <c r="G77" s="64">
        <v>4659</v>
      </c>
      <c r="H77" s="13">
        <v>485</v>
      </c>
      <c r="I77" s="14"/>
      <c r="J77" s="14"/>
      <c r="K77" s="12">
        <f t="shared" si="12"/>
        <v>5144</v>
      </c>
      <c r="M77" s="16"/>
    </row>
    <row r="78" spans="1:13" s="17" customFormat="1" x14ac:dyDescent="0.25">
      <c r="A78" s="62">
        <v>68</v>
      </c>
      <c r="B78" s="63" t="s">
        <v>56</v>
      </c>
      <c r="C78" s="63" t="s">
        <v>28</v>
      </c>
      <c r="D78" s="63"/>
      <c r="E78" s="63"/>
      <c r="F78" s="63">
        <v>5</v>
      </c>
      <c r="G78" s="64">
        <v>5139</v>
      </c>
      <c r="H78" s="13">
        <v>534</v>
      </c>
      <c r="I78" s="14"/>
      <c r="J78" s="14">
        <v>534</v>
      </c>
      <c r="K78" s="12">
        <f t="shared" ref="K78" si="18">SUM(G78:J78)</f>
        <v>6207</v>
      </c>
      <c r="M78" s="16"/>
    </row>
    <row r="79" spans="1:13" s="17" customFormat="1" ht="15.75" thickBot="1" x14ac:dyDescent="0.3">
      <c r="A79" s="70">
        <v>69</v>
      </c>
      <c r="B79" s="71" t="s">
        <v>26</v>
      </c>
      <c r="C79" s="71" t="s">
        <v>13</v>
      </c>
      <c r="D79" s="71"/>
      <c r="E79" s="71"/>
      <c r="F79" s="71">
        <v>5</v>
      </c>
      <c r="G79" s="72">
        <v>4965</v>
      </c>
      <c r="H79" s="21">
        <v>516</v>
      </c>
      <c r="I79" s="22"/>
      <c r="J79" s="22"/>
      <c r="K79" s="23">
        <f t="shared" si="12"/>
        <v>5481</v>
      </c>
      <c r="M79" s="16"/>
    </row>
    <row r="80" spans="1:13" s="26" customFormat="1" ht="49.5" customHeight="1" x14ac:dyDescent="0.25">
      <c r="A80" s="24" t="s">
        <v>78</v>
      </c>
      <c r="B80" s="24"/>
      <c r="C80" s="24"/>
      <c r="D80" s="24"/>
      <c r="E80" s="24"/>
      <c r="F80" s="24"/>
      <c r="G80" s="24"/>
      <c r="H80" s="24"/>
      <c r="I80" s="24"/>
      <c r="J80" s="24"/>
      <c r="K80" s="24"/>
      <c r="L80" s="25"/>
    </row>
    <row r="81" spans="1:17" s="28" customFormat="1" ht="119.25" customHeight="1" x14ac:dyDescent="0.25">
      <c r="A81" s="27" t="s">
        <v>62</v>
      </c>
      <c r="B81" s="27"/>
      <c r="C81" s="27"/>
      <c r="D81" s="27"/>
      <c r="E81" s="27"/>
      <c r="F81" s="27"/>
      <c r="G81" s="27"/>
      <c r="H81" s="27"/>
      <c r="I81" s="27"/>
      <c r="J81" s="27"/>
      <c r="K81" s="27"/>
    </row>
    <row r="82" spans="1:17" s="28" customFormat="1" ht="20.25" customHeight="1" x14ac:dyDescent="0.25">
      <c r="A82" s="29" t="s">
        <v>61</v>
      </c>
      <c r="B82" s="30"/>
      <c r="C82" s="30"/>
      <c r="D82" s="30"/>
      <c r="E82" s="30"/>
      <c r="F82" s="30"/>
      <c r="H82" s="4"/>
      <c r="I82" s="4"/>
      <c r="J82" s="4"/>
      <c r="K82" s="4"/>
    </row>
    <row r="83" spans="1:17" s="28" customFormat="1" ht="51.75" customHeight="1" x14ac:dyDescent="0.25">
      <c r="A83" s="27" t="s">
        <v>43</v>
      </c>
      <c r="B83" s="27"/>
      <c r="C83" s="27"/>
      <c r="D83" s="27"/>
      <c r="E83" s="27"/>
      <c r="F83" s="27"/>
      <c r="G83" s="27"/>
      <c r="H83" s="27"/>
      <c r="I83" s="27"/>
      <c r="J83" s="27"/>
      <c r="K83" s="27"/>
    </row>
    <row r="84" spans="1:17" s="28" customFormat="1" ht="94.5" customHeight="1" x14ac:dyDescent="0.25">
      <c r="A84" s="27" t="s">
        <v>82</v>
      </c>
      <c r="B84" s="27"/>
      <c r="C84" s="27"/>
      <c r="D84" s="27"/>
      <c r="E84" s="27"/>
      <c r="F84" s="27"/>
      <c r="G84" s="27"/>
      <c r="H84" s="27"/>
      <c r="I84" s="27"/>
      <c r="J84" s="27"/>
      <c r="K84" s="27"/>
    </row>
    <row r="85" spans="1:17" s="28" customFormat="1" ht="34.5" customHeight="1" x14ac:dyDescent="0.25">
      <c r="A85" s="31" t="s">
        <v>40</v>
      </c>
      <c r="B85" s="31"/>
      <c r="C85" s="31"/>
      <c r="D85" s="31"/>
      <c r="E85" s="31"/>
      <c r="F85" s="31"/>
      <c r="G85" s="31"/>
      <c r="H85" s="31"/>
      <c r="I85" s="31"/>
      <c r="J85" s="31"/>
      <c r="K85" s="31"/>
    </row>
    <row r="86" spans="1:17" s="28" customFormat="1" ht="63" customHeight="1" x14ac:dyDescent="0.25">
      <c r="A86" s="31" t="s">
        <v>81</v>
      </c>
      <c r="B86" s="31"/>
      <c r="C86" s="31"/>
      <c r="D86" s="31"/>
      <c r="E86" s="31"/>
      <c r="F86" s="31"/>
      <c r="G86" s="31"/>
      <c r="H86" s="31"/>
      <c r="I86" s="31"/>
      <c r="J86" s="31"/>
      <c r="K86" s="31"/>
    </row>
    <row r="87" spans="1:17" s="28" customFormat="1" ht="48" customHeight="1" x14ac:dyDescent="0.25">
      <c r="A87" s="31" t="s">
        <v>41</v>
      </c>
      <c r="B87" s="31"/>
      <c r="C87" s="31"/>
      <c r="D87" s="31"/>
      <c r="E87" s="31"/>
      <c r="F87" s="31"/>
      <c r="G87" s="31"/>
      <c r="H87" s="31"/>
      <c r="I87" s="31"/>
      <c r="J87" s="31"/>
      <c r="K87" s="31"/>
      <c r="L87" s="25"/>
      <c r="M87" s="25"/>
      <c r="N87" s="25"/>
      <c r="O87" s="25"/>
      <c r="P87" s="25"/>
      <c r="Q87" s="25"/>
    </row>
    <row r="88" spans="1:17" s="28" customFormat="1" ht="48.75" customHeight="1" x14ac:dyDescent="0.25">
      <c r="A88" s="31" t="s">
        <v>39</v>
      </c>
      <c r="B88" s="31"/>
      <c r="C88" s="31"/>
      <c r="D88" s="31"/>
      <c r="E88" s="31"/>
      <c r="F88" s="31"/>
      <c r="G88" s="31"/>
      <c r="H88" s="31"/>
      <c r="I88" s="31"/>
      <c r="J88" s="31"/>
      <c r="K88" s="31"/>
      <c r="L88" s="25"/>
      <c r="M88" s="25"/>
      <c r="N88" s="25"/>
      <c r="O88" s="25"/>
      <c r="P88" s="25"/>
    </row>
    <row r="89" spans="1:17" s="28" customFormat="1" ht="35.25" customHeight="1" x14ac:dyDescent="0.25">
      <c r="A89" s="31" t="s">
        <v>44</v>
      </c>
      <c r="B89" s="31"/>
      <c r="C89" s="31"/>
      <c r="D89" s="31"/>
      <c r="E89" s="31"/>
      <c r="F89" s="31"/>
      <c r="G89" s="31"/>
      <c r="H89" s="31"/>
      <c r="I89" s="31"/>
      <c r="J89" s="31"/>
      <c r="K89" s="31"/>
      <c r="L89" s="25"/>
      <c r="M89" s="25"/>
      <c r="N89" s="25"/>
      <c r="O89" s="25"/>
      <c r="P89" s="25"/>
    </row>
    <row r="90" spans="1:17" s="28" customFormat="1" ht="46.5" customHeight="1" x14ac:dyDescent="0.25">
      <c r="A90" s="31" t="s">
        <v>55</v>
      </c>
      <c r="B90" s="31"/>
      <c r="C90" s="31"/>
      <c r="D90" s="31"/>
      <c r="E90" s="31"/>
      <c r="F90" s="31"/>
      <c r="G90" s="31"/>
      <c r="H90" s="31"/>
      <c r="I90" s="31"/>
      <c r="J90" s="31"/>
      <c r="K90" s="31"/>
      <c r="L90" s="25"/>
      <c r="M90" s="25"/>
      <c r="N90" s="25"/>
      <c r="O90" s="25"/>
      <c r="P90" s="25"/>
    </row>
    <row r="91" spans="1:17" s="26" customFormat="1" ht="49.5" customHeight="1" x14ac:dyDescent="0.25">
      <c r="A91" s="32" t="s">
        <v>79</v>
      </c>
      <c r="B91" s="32"/>
      <c r="C91" s="32"/>
      <c r="D91" s="32"/>
      <c r="E91" s="32"/>
      <c r="F91" s="32"/>
      <c r="G91" s="32"/>
      <c r="H91" s="32"/>
      <c r="I91" s="32"/>
      <c r="J91" s="32"/>
      <c r="K91" s="32"/>
      <c r="L91" s="33"/>
      <c r="M91" s="33"/>
      <c r="N91" s="33"/>
      <c r="O91" s="33"/>
      <c r="P91" s="33"/>
    </row>
    <row r="92" spans="1:17" s="26" customFormat="1" ht="33.75" customHeight="1" x14ac:dyDescent="0.25">
      <c r="A92" s="32" t="s">
        <v>38</v>
      </c>
      <c r="B92" s="32"/>
      <c r="C92" s="32"/>
      <c r="D92" s="32"/>
      <c r="E92" s="32"/>
      <c r="F92" s="32"/>
      <c r="G92" s="32"/>
      <c r="H92" s="32"/>
      <c r="I92" s="32"/>
      <c r="J92" s="32"/>
      <c r="K92" s="32"/>
      <c r="L92" s="33"/>
      <c r="M92" s="33"/>
      <c r="N92" s="33"/>
      <c r="O92" s="33"/>
      <c r="P92" s="33"/>
    </row>
    <row r="93" spans="1:17" s="26" customFormat="1" ht="62.25" customHeight="1" x14ac:dyDescent="0.25">
      <c r="A93" s="32" t="s">
        <v>80</v>
      </c>
      <c r="B93" s="32"/>
      <c r="C93" s="32"/>
      <c r="D93" s="32"/>
      <c r="E93" s="32"/>
      <c r="F93" s="32"/>
      <c r="G93" s="32"/>
      <c r="H93" s="32"/>
      <c r="I93" s="32"/>
      <c r="J93" s="32"/>
      <c r="K93" s="32"/>
      <c r="L93" s="33"/>
      <c r="M93" s="33"/>
      <c r="N93" s="33"/>
      <c r="O93" s="33"/>
      <c r="P93" s="33"/>
    </row>
    <row r="94" spans="1:17" s="26" customFormat="1" ht="75" customHeight="1" x14ac:dyDescent="0.25">
      <c r="A94" s="32" t="s">
        <v>83</v>
      </c>
      <c r="B94" s="32"/>
      <c r="C94" s="32"/>
      <c r="D94" s="32"/>
      <c r="E94" s="32"/>
      <c r="F94" s="32"/>
      <c r="G94" s="32"/>
      <c r="H94" s="32"/>
      <c r="I94" s="32"/>
      <c r="J94" s="32"/>
      <c r="K94" s="32"/>
      <c r="L94" s="33"/>
      <c r="M94" s="33"/>
      <c r="N94" s="33"/>
      <c r="O94" s="33"/>
      <c r="P94" s="33"/>
    </row>
    <row r="95" spans="1:17" s="17" customFormat="1" ht="48" customHeight="1" x14ac:dyDescent="0.25">
      <c r="A95" s="32" t="s">
        <v>84</v>
      </c>
      <c r="B95" s="32"/>
      <c r="C95" s="32"/>
      <c r="D95" s="32"/>
      <c r="E95" s="32"/>
      <c r="F95" s="32"/>
      <c r="G95" s="32"/>
      <c r="H95" s="32"/>
      <c r="I95" s="32"/>
      <c r="J95" s="32"/>
      <c r="K95" s="32"/>
      <c r="L95" s="34"/>
      <c r="M95" s="34"/>
      <c r="N95" s="34"/>
      <c r="O95" s="34"/>
      <c r="P95" s="34"/>
    </row>
    <row r="96" spans="1:17" s="17" customFormat="1" ht="20.25" customHeight="1" x14ac:dyDescent="0.25">
      <c r="A96" s="34"/>
      <c r="B96" s="34"/>
      <c r="C96" s="34"/>
      <c r="D96" s="34"/>
      <c r="E96" s="34"/>
      <c r="F96" s="34"/>
      <c r="G96" s="34"/>
      <c r="H96" s="34"/>
      <c r="I96" s="34"/>
      <c r="J96" s="34"/>
      <c r="K96" s="34"/>
      <c r="L96" s="34"/>
      <c r="M96" s="34"/>
      <c r="N96" s="34"/>
      <c r="O96" s="34"/>
      <c r="P96" s="34"/>
    </row>
    <row r="97" spans="2:11" s="35" customFormat="1" x14ac:dyDescent="0.25">
      <c r="B97" s="35" t="s">
        <v>69</v>
      </c>
      <c r="D97" s="36"/>
      <c r="E97" s="37"/>
      <c r="F97" s="36" t="s">
        <v>66</v>
      </c>
      <c r="G97" s="37"/>
      <c r="H97" s="37"/>
      <c r="I97" s="38"/>
      <c r="J97" s="38"/>
      <c r="K97" s="38"/>
    </row>
    <row r="98" spans="2:11" s="35" customFormat="1" ht="15" customHeight="1" x14ac:dyDescent="0.25">
      <c r="B98" s="35" t="s">
        <v>68</v>
      </c>
      <c r="D98" s="39"/>
      <c r="E98" s="40"/>
      <c r="F98" s="36" t="s">
        <v>67</v>
      </c>
      <c r="G98" s="37"/>
      <c r="H98" s="37"/>
      <c r="I98" s="41"/>
      <c r="J98" s="41"/>
      <c r="K98" s="38"/>
    </row>
    <row r="99" spans="2:11" ht="15" customHeight="1" x14ac:dyDescent="0.25">
      <c r="B99" s="35"/>
      <c r="D99" s="39"/>
      <c r="E99" s="40"/>
      <c r="F99" s="42"/>
    </row>
    <row r="100" spans="2:11" x14ac:dyDescent="0.25">
      <c r="G100" s="43"/>
      <c r="H100" s="38"/>
      <c r="I100" s="38"/>
      <c r="J100" s="38"/>
    </row>
    <row r="101" spans="2:11" x14ac:dyDescent="0.25">
      <c r="G101" s="39"/>
      <c r="H101" s="40"/>
    </row>
    <row r="102" spans="2:11" x14ac:dyDescent="0.25">
      <c r="G102" s="39"/>
      <c r="H102" s="40"/>
    </row>
    <row r="103" spans="2:11" x14ac:dyDescent="0.25">
      <c r="G103" s="39"/>
      <c r="H103" s="40"/>
    </row>
  </sheetData>
  <autoFilter ref="B8:G95"/>
  <mergeCells count="27">
    <mergeCell ref="A5:K5"/>
    <mergeCell ref="A6:K6"/>
    <mergeCell ref="A87:K87"/>
    <mergeCell ref="A9:K9"/>
    <mergeCell ref="A86:K86"/>
    <mergeCell ref="A47:K47"/>
    <mergeCell ref="A81:K81"/>
    <mergeCell ref="A83:K83"/>
    <mergeCell ref="A84:K84"/>
    <mergeCell ref="A85:K85"/>
    <mergeCell ref="A80:K80"/>
    <mergeCell ref="G103:H103"/>
    <mergeCell ref="D99:E99"/>
    <mergeCell ref="G101:H101"/>
    <mergeCell ref="G102:H102"/>
    <mergeCell ref="A91:K91"/>
    <mergeCell ref="F97:H97"/>
    <mergeCell ref="F98:H98"/>
    <mergeCell ref="A90:K90"/>
    <mergeCell ref="A88:K88"/>
    <mergeCell ref="A89:K89"/>
    <mergeCell ref="D98:E98"/>
    <mergeCell ref="D97:E97"/>
    <mergeCell ref="A92:K92"/>
    <mergeCell ref="A93:K93"/>
    <mergeCell ref="A94:K94"/>
    <mergeCell ref="A95:K95"/>
  </mergeCells>
  <conditionalFormatting sqref="G3:P4 L5:P6 AV1:BB6 BD1:BE6">
    <cfRule type="cellIs" dxfId="3" priority="12" stopIfTrue="1" operator="lessThan">
      <formula>851</formula>
    </cfRule>
  </conditionalFormatting>
  <conditionalFormatting sqref="AP1:AP6">
    <cfRule type="cellIs" dxfId="2" priority="10" stopIfTrue="1" operator="lessThan">
      <formula>701</formula>
    </cfRule>
  </conditionalFormatting>
  <conditionalFormatting sqref="H49">
    <cfRule type="cellIs" dxfId="1" priority="1" stopIfTrue="1" operator="lessThan">
      <formula>671</formula>
    </cfRule>
  </conditionalFormatting>
  <conditionalFormatting sqref="G49">
    <cfRule type="cellIs" dxfId="0" priority="2" stopIfTrue="1" operator="lessThan">
      <formula>851</formula>
    </cfRule>
  </conditionalFormatting>
  <pageMargins left="0.70866141732283472" right="0.59055118110236227" top="0.31496062992125984" bottom="0.55118110236220474" header="0.31496062992125984" footer="0.35433070866141736"/>
  <pageSetup scale="88" fitToHeight="0" orientation="landscape" r:id="rId1"/>
  <headerFooter>
    <oddFooter>&amp;CPagina &amp;P</oddFooter>
  </headerFooter>
  <ignoredErrors>
    <ignoredError sqref="K46 K40 K77:K79 K18:K20 K43 K70:K75 K67 K51:K53 K22:K29 K37 K55:K58 K60:K65 K32:K35" formulaRange="1"/>
    <ignoredError sqref="K44 K21 K42" formula="1"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Sheet1</vt:lpstr>
      <vt:lpstr>Sheet1!Imprimare_titluri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2023-03-31T07:38:28Z</dcterms:modified>
</cp:coreProperties>
</file>