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Document's\DOCUMENTE MONICA\CHELTUIELI 2021\SITUATIA PLATILOR\"/>
    </mc:Choice>
  </mc:AlternateContent>
  <xr:revisionPtr revIDLastSave="0" documentId="13_ncr:1_{94B1463B-9B98-4570-90B9-94ED44FB630D}" xr6:coauthVersionLast="47" xr6:coauthVersionMax="47" xr10:uidLastSave="{00000000-0000-0000-0000-000000000000}"/>
  <bookViews>
    <workbookView xWindow="-120" yWindow="-120" windowWidth="20640" windowHeight="11160" firstSheet="8" activeTab="12" xr2:uid="{00000000-000D-0000-FFFF-FFFF00000000}"/>
  </bookViews>
  <sheets>
    <sheet name="IUNIE 2019" sheetId="8" r:id="rId1"/>
    <sheet name="IANUARIE 2021" sheetId="9" r:id="rId2"/>
    <sheet name="FEBRUARIE 2021" sheetId="10" r:id="rId3"/>
    <sheet name="MARTIE 2021" sheetId="11" r:id="rId4"/>
    <sheet name="APRILIE 2021" sheetId="12" r:id="rId5"/>
    <sheet name="MAI 2021" sheetId="13" r:id="rId6"/>
    <sheet name="IUNIE 2021" sheetId="14" r:id="rId7"/>
    <sheet name="IULIE 2021" sheetId="15" r:id="rId8"/>
    <sheet name="AUGUST 2021" sheetId="16" r:id="rId9"/>
    <sheet name="SEPTEMBRIE 2021" sheetId="17" r:id="rId10"/>
    <sheet name="OCTOMBRIE 2021" sheetId="18" r:id="rId11"/>
    <sheet name="NOIEMBRIE 2021" sheetId="19" r:id="rId12"/>
    <sheet name="DECEMBRIE 2021" sheetId="20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7" i="20" l="1"/>
  <c r="D93" i="19"/>
  <c r="I94" i="19"/>
  <c r="J94" i="19" l="1"/>
  <c r="D106" i="18"/>
  <c r="I107" i="18" s="1"/>
  <c r="J107" i="18" s="1"/>
  <c r="D90" i="18"/>
  <c r="D89" i="17"/>
  <c r="I90" i="17" s="1"/>
  <c r="D82" i="16" l="1"/>
  <c r="D71" i="15" l="1"/>
  <c r="D71" i="14"/>
  <c r="D72" i="13"/>
  <c r="D100" i="12"/>
  <c r="D157" i="11" l="1"/>
  <c r="D67" i="10"/>
  <c r="D66" i="10"/>
  <c r="D78" i="10" s="1"/>
  <c r="D48" i="9" l="1"/>
  <c r="D47" i="9"/>
  <c r="D83" i="9"/>
  <c r="D115" i="8"/>
  <c r="J116" i="8"/>
  <c r="D116" i="8"/>
  <c r="D117" i="8" s="1"/>
  <c r="E117" i="8" s="1"/>
  <c r="D84" i="9" l="1"/>
  <c r="K115" i="8"/>
  <c r="I83" i="16" l="1"/>
  <c r="J83" i="16" s="1"/>
  <c r="I72" i="15"/>
  <c r="J72" i="15" s="1"/>
  <c r="J90" i="17"/>
  <c r="I73" i="13"/>
  <c r="J73" i="13" s="1"/>
  <c r="I72" i="14"/>
  <c r="J72" i="14" s="1"/>
  <c r="I79" i="10"/>
  <c r="I101" i="12"/>
  <c r="J101" i="12" s="1"/>
  <c r="I158" i="11"/>
  <c r="J158" i="11" s="1"/>
</calcChain>
</file>

<file path=xl/sharedStrings.xml><?xml version="1.0" encoding="utf-8"?>
<sst xmlns="http://schemas.openxmlformats.org/spreadsheetml/2006/main" count="4807" uniqueCount="903">
  <si>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</si>
  <si>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</si>
  <si>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</si>
  <si>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</si>
  <si>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</si>
  <si>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</si>
  <si>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</si>
  <si>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</si>
  <si>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RAIFFAISEN BANK</t>
  </si>
  <si>
    <t>70.10/10.01.01</t>
  </si>
  <si>
    <t>70.10/10.01.06</t>
  </si>
  <si>
    <t>ING</t>
  </si>
  <si>
    <t>BANCA TRANSILVANIA</t>
  </si>
  <si>
    <t>BCR</t>
  </si>
  <si>
    <t>70.10/10.01.05</t>
  </si>
  <si>
    <t>CEC BANK</t>
  </si>
  <si>
    <t>70.10/20.01.09</t>
  </si>
  <si>
    <t>BUGETUL DE STAT</t>
  </si>
  <si>
    <t>BUGETUL ASIG SOC DE STAT FD SPEC</t>
  </si>
  <si>
    <t>card salarii</t>
  </si>
  <si>
    <t>card salarii spor CFP</t>
  </si>
  <si>
    <t>card salarii -ore noapte</t>
  </si>
  <si>
    <t>poprire</t>
  </si>
  <si>
    <t>comision cec</t>
  </si>
  <si>
    <t>impozit salarii</t>
  </si>
  <si>
    <t>impozit ore noapte</t>
  </si>
  <si>
    <t>impozit cfp</t>
  </si>
  <si>
    <t>cas salarii</t>
  </si>
  <si>
    <t>cas ore noapte</t>
  </si>
  <si>
    <t>cas cfp</t>
  </si>
  <si>
    <t>cass ore noapte</t>
  </si>
  <si>
    <t>cass cfp</t>
  </si>
  <si>
    <t>rata handicap</t>
  </si>
  <si>
    <t>70.10/10.01.30</t>
  </si>
  <si>
    <t xml:space="preserve"> </t>
  </si>
  <si>
    <t>card salarii CM unitate</t>
  </si>
  <si>
    <t>70.10/10.03.07</t>
  </si>
  <si>
    <t>70.10/59.40</t>
  </si>
  <si>
    <t>cass angajati</t>
  </si>
  <si>
    <t>CAM 2.25%</t>
  </si>
  <si>
    <t>impozit salarii cm</t>
  </si>
  <si>
    <t>cas salarii CM</t>
  </si>
  <si>
    <t>pensie alimentara</t>
  </si>
  <si>
    <t>BEJ STANAESCU ILIE</t>
  </si>
  <si>
    <t>ATLAS CORP</t>
  </si>
  <si>
    <t>APA NOVA</t>
  </si>
  <si>
    <t>SUPERCOM</t>
  </si>
  <si>
    <t>ARES GUARD</t>
  </si>
  <si>
    <t>TELEKOM</t>
  </si>
  <si>
    <t>SOCIETATEA NATIONALA DE INFORMATICA</t>
  </si>
  <si>
    <t>ENEL</t>
  </si>
  <si>
    <t>RM CONECT</t>
  </si>
  <si>
    <t>COMPANIA DE INFORMATICA NEAMT</t>
  </si>
  <si>
    <t>70.10/20.30.30</t>
  </si>
  <si>
    <t>70.10/20.01.08</t>
  </si>
  <si>
    <t>70.10/20.01.04</t>
  </si>
  <si>
    <t>70.10/20.01.03</t>
  </si>
  <si>
    <t>APS2</t>
  </si>
  <si>
    <t>card salarii -indemnizatia de hrana</t>
  </si>
  <si>
    <t>impozit -indemnizatia de hrana</t>
  </si>
  <si>
    <t>cas -indemnizatia de hrana</t>
  </si>
  <si>
    <t>cass -indemnizatia de hrana</t>
  </si>
  <si>
    <t>ALIZ INSTAL</t>
  </si>
  <si>
    <t>ENGIE</t>
  </si>
  <si>
    <t>CRISTA SOLUTIONS</t>
  </si>
  <si>
    <t>EUTRON</t>
  </si>
  <si>
    <t>70.10/20.01.01</t>
  </si>
  <si>
    <t>FIRST BANK</t>
  </si>
  <si>
    <t>VODAFONE</t>
  </si>
  <si>
    <t>DIRECTIA DE SANATATE PUBLICA</t>
  </si>
  <si>
    <t>plata tva lunar</t>
  </si>
  <si>
    <t xml:space="preserve">TOTAL </t>
  </si>
  <si>
    <t>card salarii CM CASMB de recuperat</t>
  </si>
  <si>
    <t>reintregire cheltuieli agenti economici</t>
  </si>
  <si>
    <t>70.10/20.05.30</t>
  </si>
  <si>
    <t>ASOCIATIA DE PROPRIETARI COMPLEX DELFINULUI</t>
  </si>
  <si>
    <t>SITUAŢIA PLĂŢILOR EFECTUATE ÎN LUNA IUNIE 2019</t>
  </si>
  <si>
    <t>INSPECTORATUL REGIONAL IN CONSTRUCTII</t>
  </si>
  <si>
    <t>GARANTI BANK</t>
  </si>
  <si>
    <t>impozit  CM  CASMB  de recuperat</t>
  </si>
  <si>
    <t>cas salarii CM  CASMB  de recuperat</t>
  </si>
  <si>
    <t>07.06.2019</t>
  </si>
  <si>
    <t>06.06.2019</t>
  </si>
  <si>
    <t>UP ROMANIA</t>
  </si>
  <si>
    <t>AMG COMSERVICE SRL</t>
  </si>
  <si>
    <t>ASIS COMERT</t>
  </si>
  <si>
    <t>RCS&amp;RDS</t>
  </si>
  <si>
    <t xml:space="preserve">PAFLORA </t>
  </si>
  <si>
    <t>70.10/10.02.06</t>
  </si>
  <si>
    <t>9198769 /03.06.2019 achiz.vouchere de vacanta</t>
  </si>
  <si>
    <t>10315366628 /31.05.2019 consum gaze naturale</t>
  </si>
  <si>
    <t>10315366628 /31.05.2019 tva consum gaze naturale</t>
  </si>
  <si>
    <t>39275 /04.06.2019 tva achiz. imprimanta</t>
  </si>
  <si>
    <t>39275 /04.06.2019 achiz. imprimanta</t>
  </si>
  <si>
    <t>10.06.2019</t>
  </si>
  <si>
    <t xml:space="preserve">4441 /01.06.2019 servicii mentenanta </t>
  </si>
  <si>
    <t xml:space="preserve">4441 /01.06.2019 tva servicii mentenanta </t>
  </si>
  <si>
    <t>1535 /31.05.2019 servicii paza</t>
  </si>
  <si>
    <t>1535 /31.05.2019 tva servicii paza</t>
  </si>
  <si>
    <t>11.06.2019</t>
  </si>
  <si>
    <t>169/06.06.2019 cheltuieli administrative</t>
  </si>
  <si>
    <t>14.06.2019</t>
  </si>
  <si>
    <t>10836 /11.06.2019 lucrari instalatii</t>
  </si>
  <si>
    <t>10836 /11.06.2019 tva lucrari instalatii</t>
  </si>
  <si>
    <t>1378040 /03.06.2019 servicii salubrizare</t>
  </si>
  <si>
    <t>1378040 /03.06.2019 tva servicii salubrizare</t>
  </si>
  <si>
    <t>18.06.2019</t>
  </si>
  <si>
    <t>32187130 /06.06.2019 abonament internet</t>
  </si>
  <si>
    <t>32187130 /06.06.2019 tva abonament internet</t>
  </si>
  <si>
    <t>545 /10.06.2019 servicii informatice</t>
  </si>
  <si>
    <t>545 /10.06.2019 tva servicii informatice</t>
  </si>
  <si>
    <t>10686 /29.05.2019 analize apa</t>
  </si>
  <si>
    <t>10686 /29.05.2019 tva analize apa</t>
  </si>
  <si>
    <t>1135; 1136 /31.05.2019 servicii deratizare</t>
  </si>
  <si>
    <t>1135; 1136 /31.05.2019 tvas servicii deratizare</t>
  </si>
  <si>
    <t>20.06.2019</t>
  </si>
  <si>
    <t>190639151 /13.06.2019 consum apa</t>
  </si>
  <si>
    <t>190639151 /13.06.2019 tva consum apa</t>
  </si>
  <si>
    <t>190641111 /13.06.2019 consum apa</t>
  </si>
  <si>
    <t>190641111 /13.06.2019 tva consum apa</t>
  </si>
  <si>
    <t>190648159 /13.06.2019 consum apa</t>
  </si>
  <si>
    <t>190648159 /13.06.2019 tva consum apa</t>
  </si>
  <si>
    <t>190642626 /13.06.2019 consum apa</t>
  </si>
  <si>
    <t>190642626 /13.06.2019 tva consum apa</t>
  </si>
  <si>
    <t>19063894 /13.06.2019 consum apa</t>
  </si>
  <si>
    <t>19063894 /13.06.2019  tva consum apa</t>
  </si>
  <si>
    <t>190647575 /13.06.2019 consum apa</t>
  </si>
  <si>
    <t>190647575 /13.06.2019 tva consum apa</t>
  </si>
  <si>
    <t>190636394 /13.06.2019 consum apa</t>
  </si>
  <si>
    <t>190636394 /13.06.2019 tva consum apa</t>
  </si>
  <si>
    <t>190637022 /13.06.2019 consum apa</t>
  </si>
  <si>
    <t>190637022 /13.06.2019 tva consum apa</t>
  </si>
  <si>
    <t>190635388 /13.06.2019 consum apa</t>
  </si>
  <si>
    <t>190635388 /13.06.2019 tva consum apa</t>
  </si>
  <si>
    <t>359175308 /14.06.2019 abonament telefon</t>
  </si>
  <si>
    <t>359175308 /14.06.2019 tva abonament telefon</t>
  </si>
  <si>
    <t>7112158 /13.06.2019 consum energie electrica</t>
  </si>
  <si>
    <t>7112158 /13.06.2019  tva consum energie electrica</t>
  </si>
  <si>
    <t>463 /18.06.2019 achiz. furnituri birou</t>
  </si>
  <si>
    <t>463 /18.06.2019 achiz. obiecte de inventar</t>
  </si>
  <si>
    <t>463 /18.06.2019 tva achiz. furnituri birou, ob. Inventar</t>
  </si>
  <si>
    <t>2403493 /14.06.2019 abonament Lex Expert</t>
  </si>
  <si>
    <t>2403493 /14.06.2019 tva abonament Lex Expert</t>
  </si>
  <si>
    <t>27.06.2019</t>
  </si>
  <si>
    <t>190309614801 /02.06.2019 abonament telefon</t>
  </si>
  <si>
    <t>190309614801 /02.06.2019 tva abonament telefon</t>
  </si>
  <si>
    <t>5451 /25.06.2019 analiza apa</t>
  </si>
  <si>
    <t>28.06.2018</t>
  </si>
  <si>
    <t>90003286 /26.06.2019 service masini numarat bani</t>
  </si>
  <si>
    <t>90003286 /26.06.2019  tva service masini numarat bani</t>
  </si>
  <si>
    <t>2019088 /21.06.2019 service centrala incendiu</t>
  </si>
  <si>
    <t>2019088 /21.06.2019  tva service centrala incendiu</t>
  </si>
  <si>
    <t>914/03.06.2019 avans achiz. Standarde ISO</t>
  </si>
  <si>
    <t>70.10/20.11 70.10.04/20.30.30</t>
  </si>
  <si>
    <t>13.06.2019</t>
  </si>
  <si>
    <t>978/12.06.2019 avans achiz. Standarde ISO</t>
  </si>
  <si>
    <t>1025 /18.06.2019 avans taxa extras CF</t>
  </si>
  <si>
    <t>24.06.2019</t>
  </si>
  <si>
    <t>529/18.06.2019 avans taxe de timbru</t>
  </si>
  <si>
    <t>59 /26.06.2019 avans achiz. timbre postale</t>
  </si>
  <si>
    <t>70.10/20.01.08 70.10.04/20.30.30</t>
  </si>
  <si>
    <t>918 /03.06.2019 cota 0.25% lucrari Piata Colentina</t>
  </si>
  <si>
    <t>917 /03.06.2019 cota 0.1% lucrari Piata Colentina</t>
  </si>
  <si>
    <t>LUNAR</t>
  </si>
  <si>
    <t>GENERAL</t>
  </si>
  <si>
    <t>SITUAŢIA PLĂŢILOR EFECTUATE ÎN LUNA IANUARIE 2021</t>
  </si>
  <si>
    <t>SITUAŢIA PLĂŢILOR EFECTUATE ÎN LUNA FEBRUARIE 2021</t>
  </si>
  <si>
    <t>SITUAŢIA PLĂŢILOR EFECTUATE ÎN LUNA MARTIE 2021</t>
  </si>
  <si>
    <t>SITUAŢIA PLĂŢILOR EFECTUATE ÎN LUNA APRILIE 2021</t>
  </si>
  <si>
    <t>SITUAŢIA PLĂŢILOR EFECTUATE ÎN LUNA MAI 2021</t>
  </si>
  <si>
    <t>SITUAŢIA PLĂŢILOR EFECTUATE ÎN LUNA IUNIE 2021</t>
  </si>
  <si>
    <t>SITUAŢIA PLĂŢILOR EFECTUATE ÎN LUNA IULIE 2021</t>
  </si>
  <si>
    <t>07.01.2021</t>
  </si>
  <si>
    <t>70.10/10.01.17</t>
  </si>
  <si>
    <t>card salarii - CM unitate</t>
  </si>
  <si>
    <t>card salarii - CM CASMB de recuperat</t>
  </si>
  <si>
    <t>card salarii - spor CFP</t>
  </si>
  <si>
    <t>Anulat</t>
  </si>
  <si>
    <t>garantie materiala</t>
  </si>
  <si>
    <t>impozit salarii CM unitate</t>
  </si>
  <si>
    <t>CAS salarii</t>
  </si>
  <si>
    <t>CAS cfp</t>
  </si>
  <si>
    <t>CAS -indemnizatia de hrana</t>
  </si>
  <si>
    <t>CAS salarii CM unitate</t>
  </si>
  <si>
    <t>CAS salarii CM  CASMB  de recuperat</t>
  </si>
  <si>
    <t>CASS angajati</t>
  </si>
  <si>
    <t>CASS cfp</t>
  </si>
  <si>
    <t>CASS -indemnizatia de hrana</t>
  </si>
  <si>
    <t>comision CEC</t>
  </si>
  <si>
    <t>13.01.2021</t>
  </si>
  <si>
    <t>29.01.2021</t>
  </si>
  <si>
    <t>AUTO MARCUS</t>
  </si>
  <si>
    <t>70.10/20.01.06</t>
  </si>
  <si>
    <t>F 588176/07.01.2021/prestari servicii</t>
  </si>
  <si>
    <t>F 588176/07.01.2021/piese de schimb auto</t>
  </si>
  <si>
    <t>F 588176/07.01.2021/tva piese de schimb, prestari servicii</t>
  </si>
  <si>
    <t>F 2583/04.01.2021/ servicii paza</t>
  </si>
  <si>
    <t>INTEGRA GUARD</t>
  </si>
  <si>
    <t>F 2583/04.01.2021/ tva servicii paza</t>
  </si>
  <si>
    <t>F 11238085/06.01.2021/ servicii internet</t>
  </si>
  <si>
    <t>F 11238085/06.01.2021/ tva servicii internet</t>
  </si>
  <si>
    <t xml:space="preserve">F 5788 /04.01.2021 servicii mentenanta </t>
  </si>
  <si>
    <t xml:space="preserve">F 5788 /04.01.2021 tva servicii mentenanta </t>
  </si>
  <si>
    <t>F 2021001 /29.01.2021 service centrala incendiu</t>
  </si>
  <si>
    <t>F 2021001 /29.01.2021 tva service centrala incendiu</t>
  </si>
  <si>
    <t>F 11610249165 /08.01.2021 consum gaze naturale</t>
  </si>
  <si>
    <t>F 11610249165 /08.01.2021 tva consum gaze naturale</t>
  </si>
  <si>
    <t>F 334126/12.01.2021/ gazduire site</t>
  </si>
  <si>
    <t>INES GROUP</t>
  </si>
  <si>
    <t>F 334126/12.01.2021/ tva gazduire site</t>
  </si>
  <si>
    <t>F 2443584 /15.01.2021 abonament Lex Expert</t>
  </si>
  <si>
    <t>F 210300088032 /01.01.2021 abonament telefon</t>
  </si>
  <si>
    <t>F 210300088032 /01.01.2021 tva abonament telefon</t>
  </si>
  <si>
    <t>F ANB210015394/14.01.2021/ consum apa si canalizare</t>
  </si>
  <si>
    <t>F ANB210023072/14.01.2021/ tva consum apa si canalizare</t>
  </si>
  <si>
    <t>F ANB210019770/14.01.2021/ tva consum apa si canalizare</t>
  </si>
  <si>
    <t>F ANB210015394/14.01.2021/ tva consum apa si canalizare</t>
  </si>
  <si>
    <t>F ANB210016077/14.01.2021/ consum apa si canalizare</t>
  </si>
  <si>
    <t>F ANB210016077/14.01.2021/ tva consum apa si canalizare</t>
  </si>
  <si>
    <t>F ANB210018123/14.01.2021/ consum apa si canalizare</t>
  </si>
  <si>
    <t>F ANB210018123/14.01.2021/ tva consum apa si canalizare</t>
  </si>
  <si>
    <t>F ANB210023207/14.01.2021/ tva consum apa si canalizare</t>
  </si>
  <si>
    <t>F ANB210020897/14.01.2021/ tva consum apa si canalizare</t>
  </si>
  <si>
    <t>F 21MI01267365 /20.01.2021 consum energie electrica</t>
  </si>
  <si>
    <t>PV 88185 / 07.01.2021</t>
  </si>
  <si>
    <t>DVBL</t>
  </si>
  <si>
    <t>70.10/20.06.01</t>
  </si>
  <si>
    <t>27.01.2021</t>
  </si>
  <si>
    <t>NC 7 / 13.01.2021 abonament STB</t>
  </si>
  <si>
    <t>NC 14 / 27.01.2021 cheltuieli trimitere corespondenta</t>
  </si>
  <si>
    <t xml:space="preserve"> 70.10/20.30.30</t>
  </si>
  <si>
    <t>TOTAL LUNA IANUARIE</t>
  </si>
  <si>
    <t>01.02.2021</t>
  </si>
  <si>
    <t>F VDF432214083 / 14.01.2021 abonament telefonie mobila</t>
  </si>
  <si>
    <t>F ANB210023072/14.01.2021/ consum apa si canalizare</t>
  </si>
  <si>
    <t>F ANB210019770/14.01.2021/ consum apa si canalizare</t>
  </si>
  <si>
    <t>F ANB210023207/14.01.2021/  consum apa si canalizare</t>
  </si>
  <si>
    <t>F ANB210020897/14.01.2021/ consum apa si canalizare</t>
  </si>
  <si>
    <t>09.02.2021</t>
  </si>
  <si>
    <t>poprire salariu rate banci</t>
  </si>
  <si>
    <t>BEJ CATALIN VISAN</t>
  </si>
  <si>
    <t>APELE ROMANE</t>
  </si>
  <si>
    <t>F ABAAV21 1608 / 29.01.2021 eliberare autorizatie gospodarire a apelor</t>
  </si>
  <si>
    <t>F ABAAV21 1608 / 29.01.2021 tva eliberare autorizatie gospodarire a apelor</t>
  </si>
  <si>
    <t>18.02.2021</t>
  </si>
  <si>
    <t>22.02.2021</t>
  </si>
  <si>
    <t>MAXIM SERVCOMEX INTERMED</t>
  </si>
  <si>
    <t>F 3008103 / 17.02.2021 / anunt concurs</t>
  </si>
  <si>
    <t>F 3008103 / 17.02.2021 / tva anunt concurs</t>
  </si>
  <si>
    <t>23.02.2021</t>
  </si>
  <si>
    <t xml:space="preserve">F 21MI02796871 / 17.02.2021 consum energie electrica </t>
  </si>
  <si>
    <t>F ANB210147776/12.02.2021/ consum apa si canalizare</t>
  </si>
  <si>
    <t>F RM 12979 / 15.01.2021 analize apa uzata</t>
  </si>
  <si>
    <t>F RM 12979 / 15.01.2021 tva analize apa uzata</t>
  </si>
  <si>
    <t>F RM 12979 / 15.01.2021 emisii CT</t>
  </si>
  <si>
    <t>F RM 12979 / 15.01.2021 tva emisii CT</t>
  </si>
  <si>
    <t>VIREO ENVIROCONSULT</t>
  </si>
  <si>
    <t>12.02.2021</t>
  </si>
  <si>
    <t>NC 25 / 12.02.2021 abonament STB</t>
  </si>
  <si>
    <t>NC 25 / 12.02.2021 tva abonament STB</t>
  </si>
  <si>
    <t>NC 25 / 12.02.2021 scanare planuri si multiplicare planuri</t>
  </si>
  <si>
    <t>NC 25 / 12.02.2021 tva scanare planuri si multiplicare planuri</t>
  </si>
  <si>
    <t>NC 25 / 12.02.2021 achiz legitimatii</t>
  </si>
  <si>
    <t>NC 25 / 12.02.2021 tva achiz legitimatii</t>
  </si>
  <si>
    <t>NC 29 / 22.02.2021 tva copii legalizare notariat</t>
  </si>
  <si>
    <t>NC 29 / 22.02.2021 taxa autorizatie sanitar veterinara</t>
  </si>
  <si>
    <t>NC 29 / 22.02.2021 diverse copii legalizare la notariat</t>
  </si>
  <si>
    <t>25.02.2021</t>
  </si>
  <si>
    <t>NC 32 / 25.02.2021 cheltuieli trimitere corespondenta</t>
  </si>
  <si>
    <t>NC 32 / 25.02.2021 tva cheltuieli trimitere corespondenta</t>
  </si>
  <si>
    <t>NC 32 / 25.02.2021 diverse copii legalizare la notariat</t>
  </si>
  <si>
    <t>NC 32 / 25.02.2021 tva copii legalizare notariat</t>
  </si>
  <si>
    <t>ANULAT</t>
  </si>
  <si>
    <t>16.02.2021</t>
  </si>
  <si>
    <t>TOTAL GENERAL</t>
  </si>
  <si>
    <t>TOTAL LUNA FEBRUARIE</t>
  </si>
  <si>
    <t>02.03.2021</t>
  </si>
  <si>
    <t>F 1737 / 26.01.2021 doc. obtinere autorizatie Apele Romane</t>
  </si>
  <si>
    <t>BEJ RADULESCU MARIAN</t>
  </si>
  <si>
    <t>F 3893 / 27.01.2021 onorariu chelt executare</t>
  </si>
  <si>
    <t>F 134 / 29.01.2021 servicii informatice</t>
  </si>
  <si>
    <t>F 3893 / 27.01.2021 tva onorariu chelt executare</t>
  </si>
  <si>
    <t>F 1737 / 26.01.2021 tva doc. obtinere autorizatie Apele Romane</t>
  </si>
  <si>
    <t>F 134 / 29.01.2021 tva servicii informatice</t>
  </si>
  <si>
    <t xml:space="preserve">F 5860 /01.02.2021 servicii mentenanta </t>
  </si>
  <si>
    <t xml:space="preserve">F 5860 /01.02.2021 tva servicii mentenanta </t>
  </si>
  <si>
    <t>F 2655/01.02.2021 tva servicii paza</t>
  </si>
  <si>
    <t>F 2655/01.02.2021 servicii paza</t>
  </si>
  <si>
    <t>F 2021017 /08.02.2021 service centrala incendiu</t>
  </si>
  <si>
    <t>F 2021017 /08.02.2021 tva service centrala incendiu</t>
  </si>
  <si>
    <t>F 335849 / 08.02.2021  gazduire site</t>
  </si>
  <si>
    <t>F 335849 / 08.02.2021 tva gazduire site</t>
  </si>
  <si>
    <t>F ENG 10317682345 /31.01.2021 consum gaze naturale</t>
  </si>
  <si>
    <t>F ENG 10317682345 /31.01.2021 tva consum gaze naturale</t>
  </si>
  <si>
    <t>F FDB21 16439617 / 08.02.2021 servicii cablu / internet</t>
  </si>
  <si>
    <t>F FDB21 16439617 / 08.02.2021 tva servicii cablu / internet</t>
  </si>
  <si>
    <t>F ANB2101555981/12.02.2021  consum apa si canalizare</t>
  </si>
  <si>
    <t>F ANB2101555981/12.02.2021  tva consum apa si canalizare</t>
  </si>
  <si>
    <t>F ANB210153292/12.02.2021  consum apa si canalizare</t>
  </si>
  <si>
    <t>F ANB210153292/12.02.2021  tva consum apa si canalizare</t>
  </si>
  <si>
    <t>F ANB210148471/12.02.2021  consum apa si canalizare</t>
  </si>
  <si>
    <t>F ANB210148471/12.02.2021  tva consum apa si canalizare</t>
  </si>
  <si>
    <t>F ANB210147776/12.02.2021  tva consum apa si canalizare</t>
  </si>
  <si>
    <t>F ANB210155229/12.02.2021  consum apa si canalizare</t>
  </si>
  <si>
    <t>ANB210155229/12.02.2021    tva consum apa si canalizare</t>
  </si>
  <si>
    <t>F ANB210152164/12.02.2021  consum apa si canalizare</t>
  </si>
  <si>
    <t>F ANB210152164/12.02.2021    tva consum apa si canalizare</t>
  </si>
  <si>
    <t>F ANB210150509/12.02.2021  consum apa si canalizare</t>
  </si>
  <si>
    <t>F ANB210150509/12.02.2021      tva consum apa si canalizare</t>
  </si>
  <si>
    <t>F 504 / 15.02.2021 achizitie furnituri birou</t>
  </si>
  <si>
    <t>F 504 / 15.02.2021 tva achizitie furnituri birou</t>
  </si>
  <si>
    <t>F 2443584 /15.01.2021 tva abonament Lex Expert</t>
  </si>
  <si>
    <t>F 2445714 /12.02.2021 abonament Lex Expert</t>
  </si>
  <si>
    <t>F 2445714 /12.02.2021  tva abonament Lex Expert</t>
  </si>
  <si>
    <t>F RM 13103 / 10.02.2021 analize apa uzata</t>
  </si>
  <si>
    <t>F RM 13103 / 10.02.2021 tva analize apa uzata</t>
  </si>
  <si>
    <t>F 21MI01267365 /20.01.2021 tva consum energie electrica</t>
  </si>
  <si>
    <t>F 21MI02796871 /17.02.2021 consum energie electrica</t>
  </si>
  <si>
    <t>F 21MI02796871 /17.02.2021  tva consum energie electrica</t>
  </si>
  <si>
    <t>F 193 / 18.02.2021 servicii informatice</t>
  </si>
  <si>
    <t>F 193 / 18.02.2021 tva servicii informatice</t>
  </si>
  <si>
    <t>F VDF436250710 / 14.02.2021 abonament telefonie mobila</t>
  </si>
  <si>
    <t>F VDF436250710 / 14.02.2021 tva abonament telefonie mobila</t>
  </si>
  <si>
    <t>F VDF432214083 / 14.01.2021 tva abonament telefonie mobila</t>
  </si>
  <si>
    <t>04.03.2021</t>
  </si>
  <si>
    <t>MONITORUL OFICIAL</t>
  </si>
  <si>
    <t>F MOC 4068 /12.02.2021 publicare anunt concurs</t>
  </si>
  <si>
    <t>F MOC 4068 /12.02.2021 tva publicare anunt concurs</t>
  </si>
  <si>
    <t>09.03.2021</t>
  </si>
  <si>
    <t>10.03.2021</t>
  </si>
  <si>
    <t>F MOC 5643 /03.03.2021 publicare anunt concurs</t>
  </si>
  <si>
    <t>F MOC 5643 /03.03.2021 tva publicare anunt concurs</t>
  </si>
  <si>
    <t>O.C.P.I</t>
  </si>
  <si>
    <t>11.03.2021</t>
  </si>
  <si>
    <t>NÎ nr 20211850715B taxa inscriere imobil OCPI</t>
  </si>
  <si>
    <t>17.03.2021</t>
  </si>
  <si>
    <t>70.10/20.14</t>
  </si>
  <si>
    <t>CENTRUL MEDICAL BASARAB</t>
  </si>
  <si>
    <t>F 383528/04.03.2021 servicii medicina muncii</t>
  </si>
  <si>
    <t>F 337822/08.03.2021/ gazduire site</t>
  </si>
  <si>
    <t>F 337822/08.03.2021/ tva gazduire site</t>
  </si>
  <si>
    <t>24.03.2021</t>
  </si>
  <si>
    <t>F FDB21 21666758 / 05.03.2021 servicii cablu / internet</t>
  </si>
  <si>
    <t>F FDB21 21666758 / 05.03.2021 tva servicii cablu / internet</t>
  </si>
  <si>
    <t>26.03.2021</t>
  </si>
  <si>
    <t>CNCIR</t>
  </si>
  <si>
    <t xml:space="preserve">F 1B 01 00002463 / 25.02.2021 inspectie tehnica cazane </t>
  </si>
  <si>
    <t xml:space="preserve">F 1B 01 00002463 / 25.02.2021 tva inspectie tehnica cazane </t>
  </si>
  <si>
    <t>F INTEGRA 2806/01.03.2021 servicii paza</t>
  </si>
  <si>
    <t>F INTEGRA 2806/01.03.2021 tva servicii paza</t>
  </si>
  <si>
    <t>F ATC S 2021032 /02.03.2021 service centrala incendiu</t>
  </si>
  <si>
    <t>F ATC S 2021032 /02.03.2021 tva service centrala incendiu</t>
  </si>
  <si>
    <t>F MPAF21 386 / 26.02.2021 servicii dezinsectie, deratizare</t>
  </si>
  <si>
    <t>PAFLORA IMPEX</t>
  </si>
  <si>
    <t>F MPAF21 386 / 26.02.2021 tva servicii dezinsectie, deratizare</t>
  </si>
  <si>
    <t xml:space="preserve">F 5958 /01.03.2021 servicii mentenanta </t>
  </si>
  <si>
    <t>F 5958 /01.03.2021 materiale reparatii</t>
  </si>
  <si>
    <t>70.10/20.02</t>
  </si>
  <si>
    <t xml:space="preserve">F 5958 /01.03.2021 tva servicii mentenanta </t>
  </si>
  <si>
    <t xml:space="preserve">F 5939 /01.03.2021 servicii mentenanta </t>
  </si>
  <si>
    <t xml:space="preserve">F 5939 /01.03.2021  tva servicii mentenanta </t>
  </si>
  <si>
    <t>F 41 / 03.03.2021 taxa publicare raport activitate</t>
  </si>
  <si>
    <t>F AMD 0992 / 02.03.2021 mentenanta website</t>
  </si>
  <si>
    <t>ART WEB MEDIA DESIGN</t>
  </si>
  <si>
    <t>OFFICE PRO MEDIA</t>
  </si>
  <si>
    <t>F OPM 3214 / 11.03.2021 achiz USB</t>
  </si>
  <si>
    <t>F OPM 3214 / 11.03.2021 servicii copiere</t>
  </si>
  <si>
    <t>F OPM 3214 / 11.03.2021 achiz USB, servicii copiere</t>
  </si>
  <si>
    <t>F VDF440161539 / 14.03.2021 abonament telefonie mobila</t>
  </si>
  <si>
    <t>F VDF440161539 / 14.03.2021  tva abonament telefonie mobila</t>
  </si>
  <si>
    <t>F SNI 2021 315 / 15.03.2021 servicii informatice</t>
  </si>
  <si>
    <t>F SNI 2021 315 / 15.03.2021 tva servicii informatice</t>
  </si>
  <si>
    <t>F TKR 210301712584 /01.02.2021 abonament telefon</t>
  </si>
  <si>
    <t>F TKR 210301712584 /01.02.2021 tva abonament telefon</t>
  </si>
  <si>
    <t>F TKR 210303430644 /01.03.2021 abonament telefon</t>
  </si>
  <si>
    <t>F TKR 210303430644 /01.03.2021 tva abonament telefon</t>
  </si>
  <si>
    <t>F ANB210261957/12.03.2021/ consum apa si canalizare</t>
  </si>
  <si>
    <t>F ANB210261957/12.03.2021/ tva consum apa si canalizare</t>
  </si>
  <si>
    <t>F ANB210272242/12.03.2021/ consum apa si canalizare</t>
  </si>
  <si>
    <t>F ANB210272242/12.03.2021/ tva consum apa si canalizare</t>
  </si>
  <si>
    <t>F ANB210279833/12.03.2021/ consum apa si canalizare</t>
  </si>
  <si>
    <t>F ANB210279833/12.03.2021/ tva consum apa si canalizare</t>
  </si>
  <si>
    <t>F ANB210275469/12.03.2021/ consum apa si canalizare</t>
  </si>
  <si>
    <t>F ANB210275469/12.03.2021/ tva consum apa si canalizare</t>
  </si>
  <si>
    <t>F ANB210261126/12.03.2021/ consum apa si canalizare</t>
  </si>
  <si>
    <t>F ANB210261126/12.03.2021/ tva consum apa si canalizare</t>
  </si>
  <si>
    <t>F ANB210268435/12.03.2021/ consum apa si canalizare</t>
  </si>
  <si>
    <t>F ANB210268435/12.03.2021/ tva consum apa si canalizare</t>
  </si>
  <si>
    <t>F ANB210259289/12.03.2021/ consum apa si canalizare</t>
  </si>
  <si>
    <t>F ANB210259289/12.03.2021/ tva consum apa si canalizare</t>
  </si>
  <si>
    <t>F 21MI04274535 /18.03.2021 consum energie electrica</t>
  </si>
  <si>
    <t>F 21MI04274535 /18.03.2021  tva consum energie electrica</t>
  </si>
  <si>
    <t>F ENG 10317804821 /28.02.2021 consum gaze naturale</t>
  </si>
  <si>
    <t>F ENG 10317804821 /28.02.2021 tva consum gaze naturale</t>
  </si>
  <si>
    <t>30.03.2021</t>
  </si>
  <si>
    <t>F AB 2447811 /15.03.2021 abonament Lex Expert</t>
  </si>
  <si>
    <t>F AB 2447811 /15.03.2021 tva abonament Lex Expert</t>
  </si>
  <si>
    <t>F F0037 / 22.03.2021 documentatie cadastrala</t>
  </si>
  <si>
    <t>DI 3506 / 06.01.2021 impozit / taxa teren</t>
  </si>
  <si>
    <t>TOPOGEO SERVICII</t>
  </si>
  <si>
    <t>F 4012 / 22.03.2021 onorariu chelt executare</t>
  </si>
  <si>
    <t>F 4012 / 22.03.2021 tva onorariu chelt executare</t>
  </si>
  <si>
    <t>12.03.2021</t>
  </si>
  <si>
    <t>NC 41 / 12.03.2021 abonament STB</t>
  </si>
  <si>
    <t>NC 41 / 12.03.2021 tva abonament STB</t>
  </si>
  <si>
    <t>NC 41 / 12.03.2021 anunt telefonic</t>
  </si>
  <si>
    <t>NC 41 / 12.03.2021 tva anunt telefonic</t>
  </si>
  <si>
    <t>NC 41 / 12.03.2021 reglare art bugetar</t>
  </si>
  <si>
    <t>TOTAL LUNA MARTIE</t>
  </si>
  <si>
    <t>TOTAL LUNA APRILIE</t>
  </si>
  <si>
    <t>08.04.2021</t>
  </si>
  <si>
    <t>09.04.2021</t>
  </si>
  <si>
    <t>F 3008147 / 06.04.2021 / anunt concurs</t>
  </si>
  <si>
    <t>F 3008147 / 06.04.2021 / tva anunt concurs</t>
  </si>
  <si>
    <t>F MOC 9375 / 07.04.2021 publicare anunt concurs</t>
  </si>
  <si>
    <t>F MOC 9375 / 07.04.2021 tva publicare anunt concurs</t>
  </si>
  <si>
    <t>14.04.2021</t>
  </si>
  <si>
    <t>F 339819/08.04.2021/ gazduire site</t>
  </si>
  <si>
    <t>F 339819/08.04.2021/ tva gazduire site</t>
  </si>
  <si>
    <t>F ENG 10414289646 /31.03.2021 consum gaze naturale</t>
  </si>
  <si>
    <t>F ENG 10414289646 /31.03.2021 tva consum gaze naturale</t>
  </si>
  <si>
    <t>F ANB210333615/22.03.2021/ acord preluare ape uzate</t>
  </si>
  <si>
    <t>F ANB210333615/22.03.2021/ tva acord preluare ape uzate</t>
  </si>
  <si>
    <t>F ANB210333614/22.03.2021/acord preluare ape uzate</t>
  </si>
  <si>
    <t>F ANB210333614/22.03.2021/ tva acord preluare ape uzate</t>
  </si>
  <si>
    <t>F ANB210333616/22.03.2021/ acord preluare ape uzate</t>
  </si>
  <si>
    <t>F ANB210333616/22.03.2021/ tva acord preluare ape uzate</t>
  </si>
  <si>
    <t>15.04.2021</t>
  </si>
  <si>
    <t>23.04.2021</t>
  </si>
  <si>
    <t>F ANB210393542/12.04.2021/ consum apa si canalizare</t>
  </si>
  <si>
    <t>F ANB210393542/12.04.2021/  tva consum apa si canalizare</t>
  </si>
  <si>
    <t>F ANB210391672/12.04.2021/ consum apa si canalizare</t>
  </si>
  <si>
    <t>F ANB210391672/12.04.2021/  tva consum apa si canalizare</t>
  </si>
  <si>
    <t>F ANB210394366/12.04.2021/ consum apa si canalizare</t>
  </si>
  <si>
    <t>F ANB210394366/12.04.2021/  tva consum apa si canalizare</t>
  </si>
  <si>
    <t>F ANB210409041/13.04.2021/ consum apa si canalizare</t>
  </si>
  <si>
    <t>F ANB210409041/13.04.2021/ tva consum apa si canalizare</t>
  </si>
  <si>
    <t>F ANB210412586/12.04.2021/ consum apa si canalizare</t>
  </si>
  <si>
    <t>F ANB210412586/12.04.2021/ tva consum apa si canalizare</t>
  </si>
  <si>
    <t>F ANB210409796/13.04.2021/ consum apa si canalizare</t>
  </si>
  <si>
    <t>F ANB210409796/13.04.2021/ tva consum apa si canalizare</t>
  </si>
  <si>
    <t>F ANB210414149/13.04.2021/ consum apa si canalizare</t>
  </si>
  <si>
    <t>F ANB210414149/13.04.2021/ tva consum apa si canalizare</t>
  </si>
  <si>
    <t>F 21MI05423194 /16.04.2021 consum energie electrica</t>
  </si>
  <si>
    <t>F 21MI05423194 /16.04.2021  tva consum energie electrica</t>
  </si>
  <si>
    <t>F INTEGRA 2897/01.04.2021 servicii paza</t>
  </si>
  <si>
    <t>F INTEGRA 2897/01.04.2021  tva servicii paza</t>
  </si>
  <si>
    <t>28.04.2021</t>
  </si>
  <si>
    <t xml:space="preserve">F INSTA 6024 /01.04.2021 servicii mentenanta </t>
  </si>
  <si>
    <t xml:space="preserve">F INSTA 6024 /01.04.2021  tva servicii mentenanta </t>
  </si>
  <si>
    <t>F ATC S 2021051 /02.04.2021 service centrala incendiu</t>
  </si>
  <si>
    <t>F ATC S 2021051 /02.04.2021 tva service centrala incendiu</t>
  </si>
  <si>
    <t>F TKR 210305064152 /01.04.2021 abonament telefon</t>
  </si>
  <si>
    <t>F TKR 210305064152 /01.04.2021 tva abonament telefon</t>
  </si>
  <si>
    <t>F FDB21 26908363 / 06.04.2021 servicii cablu / internet</t>
  </si>
  <si>
    <t>F FDB21 26908363 / 06.04.2021 tva servicii cablu / internet</t>
  </si>
  <si>
    <t>70.10/20.01.02</t>
  </si>
  <si>
    <t>F UFI 3461 / 08.04.2021 achiz materiale curatenie</t>
  </si>
  <si>
    <t>ULTRA FRESH IMPEX</t>
  </si>
  <si>
    <t>F UFI 3461 / 08.04.2021 tva achiz materiale curatenie</t>
  </si>
  <si>
    <t>F AB 2449793 /14.04.2021 abonament Lex Expert</t>
  </si>
  <si>
    <t>F AB 2449793 /14.04.2021 tva abonament Lex Expert</t>
  </si>
  <si>
    <t>F RM 13315 / 15.04.2021 tva analiza apa uzata</t>
  </si>
  <si>
    <t>F RM 13315 / 15.04.2021 analiza apa uzata</t>
  </si>
  <si>
    <t>F VDF444292929 / 14.04.2021 abonament telefonie mobila</t>
  </si>
  <si>
    <t>F VDF444292929 / 14.04.2021  tva abonament telefonie mobila</t>
  </si>
  <si>
    <t>NC 55 / 12.04.2021 abonament STB</t>
  </si>
  <si>
    <t>NC 55 / 12.04.2021 tva abonament STB</t>
  </si>
  <si>
    <t>12.04.2021</t>
  </si>
  <si>
    <t>NC 55 / 12.04.2021 cheltuieli trimitere corespondenta</t>
  </si>
  <si>
    <t>NC 55 / 12.04.2021 tva cheltuieli trimitere corespondenta</t>
  </si>
  <si>
    <t>NC 60 / 23.04.2021 achiz registru unic de control</t>
  </si>
  <si>
    <t>NC 60 / 23.04.2021 onorariu legalizare notariala</t>
  </si>
  <si>
    <t>NC 60 / 23.04.2021 tva onorariu legalizare notariala</t>
  </si>
  <si>
    <t>TOTAL LUNA MAI</t>
  </si>
  <si>
    <t>07.05.2021</t>
  </si>
  <si>
    <t>27.05.2021</t>
  </si>
  <si>
    <t>F INTEGRA 3027/04.05.2021 servicii paza</t>
  </si>
  <si>
    <t>F SNI 2021 504 / 27.04.2021 servicii informatice</t>
  </si>
  <si>
    <t>F RM 13354 / 28.04.2021 analiza apa uzata</t>
  </si>
  <si>
    <t>F RM 13354 / 28.04.2021 emisii CT</t>
  </si>
  <si>
    <t>F MPAF21770 / 29.04.2021 servicii dezinsectie, deratizare</t>
  </si>
  <si>
    <t>F 166 /29.04.2021 piese de schimb</t>
  </si>
  <si>
    <t xml:space="preserve">F 6099 /01.05.2021 servicii mentenanta </t>
  </si>
  <si>
    <t>F FDB21 32188455 / 06.05.2021 servicii cablu / internet</t>
  </si>
  <si>
    <t>F TKR 210307057101 /01.05.2021 abonament telefon</t>
  </si>
  <si>
    <t>F ANB210545380/14.05.2021/ consum apa si canalizare</t>
  </si>
  <si>
    <t>F ANB210547751/14.05.2021/ consum apa si canalizare</t>
  </si>
  <si>
    <t>F ANB210533431/14.05.2021/ consum apa si canalizare</t>
  </si>
  <si>
    <t>F ANB210537924/14.05.2021/ consum apa si canalizare</t>
  </si>
  <si>
    <t>F ANB210531028/14.05.2021/ consum apa si canalizare</t>
  </si>
  <si>
    <t>F ANB210542276/14.05.2021/ consum apa si canalizare</t>
  </si>
  <si>
    <t>F VDF448374043 / 14.05.2021 abonament telefonie mobila</t>
  </si>
  <si>
    <t>F 387022/17.05.2021 servicii medicina muncii</t>
  </si>
  <si>
    <t>F AB 2451835 /17.05.2021 abonament Lex Expert</t>
  </si>
  <si>
    <t>F 514 / 20.05.2021 achizitie furnituri birou</t>
  </si>
  <si>
    <t>F ENG 10318057438 /30.04.2021 consum gaze naturale</t>
  </si>
  <si>
    <t>F ATC S 2021079 /21.05.2021 service centrala incendiu</t>
  </si>
  <si>
    <t>F 21MI07276979 /20.05.2021 consum energie electrica</t>
  </si>
  <si>
    <t>F 387407/24.05.2021 servicii medicina muncii</t>
  </si>
  <si>
    <t>F 341802/10.05.2021/ gazduire site</t>
  </si>
  <si>
    <t>F ANB210534626/14.05.2021/ consum apa si canalizare</t>
  </si>
  <si>
    <t>28.05.2021</t>
  </si>
  <si>
    <t>18.05.2021</t>
  </si>
  <si>
    <t>NC 72 / 18.05.2021 abonament STB</t>
  </si>
  <si>
    <t>NC 72 / 18.05.2021 cheltuieli trimitere corespondenta</t>
  </si>
  <si>
    <t>NC 76 / 27.05.2021 achiz pompa desfundat canale</t>
  </si>
  <si>
    <t>TOTAL LUNA IUNIE</t>
  </si>
  <si>
    <t>09.06.2021</t>
  </si>
  <si>
    <t>18.06.2021</t>
  </si>
  <si>
    <t>PV DGF 10074765 / 17.06.2021 amenda ANAF</t>
  </si>
  <si>
    <t>25.06.2021</t>
  </si>
  <si>
    <t>plata tva</t>
  </si>
  <si>
    <t>30.06.2021</t>
  </si>
  <si>
    <t>F 229902189731 / 26.05.2021 achiz piese de schimb</t>
  </si>
  <si>
    <t>DANTE INTERNATIONAL</t>
  </si>
  <si>
    <t>F SNI 2021 617 / 31.05.2021 servicii informatice</t>
  </si>
  <si>
    <t>F INTEGRA 3201/04.06.2021 servicii paza</t>
  </si>
  <si>
    <t>F RM 13438 / 19.05.2021 analiza apa uzata</t>
  </si>
  <si>
    <t>F ATC S 2021091 /08.06.2021 service centrala incendiu</t>
  </si>
  <si>
    <t>F TKR 210308904286 /01.06.2021 abonament telefon</t>
  </si>
  <si>
    <t>F 343750/08.06.2021/ gazduire site</t>
  </si>
  <si>
    <t>F FDB21 37493908 / 07.06.2021 servicii cablu / internet</t>
  </si>
  <si>
    <t>F EMB 08767 / 09.06.2021 achiz obiecte de inventar</t>
  </si>
  <si>
    <t>EMOB DESIGN.RO</t>
  </si>
  <si>
    <t>F ENG 10139108365 /31.05.2021 consum gaze naturale</t>
  </si>
  <si>
    <t>F ANB210653153/12.06.2021/ consum apa si canalizare</t>
  </si>
  <si>
    <t>F ANB210655096/12.06.2021/ consum apa si canalizare</t>
  </si>
  <si>
    <t>F ANB210650321/12.06.2021/ consum apa si canalizare</t>
  </si>
  <si>
    <t>F ANB210648285/12.06.2021/ consum apa si canalizare</t>
  </si>
  <si>
    <t>F ANB210652025/12.06.2021/ consum apa si canalizare</t>
  </si>
  <si>
    <t>F ANB210647614/12.06.2021/ consum apa si canalizare</t>
  </si>
  <si>
    <t>F ANB210655315/12.06.2021/ consum apa si canalizare</t>
  </si>
  <si>
    <t>F AB 2453952 /14.06.2021 abonament Lex Expert</t>
  </si>
  <si>
    <t>F VDF452471955 / 14.06.2021 abonament telefonie mobila</t>
  </si>
  <si>
    <t>F RM 13551 / 18.06.2021 analiza apa uzata</t>
  </si>
  <si>
    <t>F 21MI08903320 /22.06.2021 consum energie electrica</t>
  </si>
  <si>
    <t>10.06.2021</t>
  </si>
  <si>
    <t>NC 85 / 10.06.2021  ONRC certificat constatator</t>
  </si>
  <si>
    <t>NC 85 / 10.06.2021 achiz legitimatii</t>
  </si>
  <si>
    <t>NC 85 / 10.06.2021 obtinere certificat constatator</t>
  </si>
  <si>
    <t>NC 85 / 10.06.2021 achiz obiecte de inventar</t>
  </si>
  <si>
    <t>70.10/20.01.30</t>
  </si>
  <si>
    <t>NC 85 / 10.06.2021 achiz alte materiale</t>
  </si>
  <si>
    <t>NC 85 / 10.06.2021  abonament STB</t>
  </si>
  <si>
    <t>NC 85 / 10.06.2021 cheltuieli trimitere corespondenta</t>
  </si>
  <si>
    <t>NC 95 / 30.06.2021 obtinere extras de carte funciara</t>
  </si>
  <si>
    <t>02.07.2021</t>
  </si>
  <si>
    <t>08.07.2021</t>
  </si>
  <si>
    <t>23.07.2021</t>
  </si>
  <si>
    <t>F ANB210771367/10.07.2021/ consum apa si canalizare</t>
  </si>
  <si>
    <t>F ANB210773221/10.07.2021/ consum apa si canalizare</t>
  </si>
  <si>
    <t>F ANB210783506/12.07.2021/ consum apa si canalizare</t>
  </si>
  <si>
    <t>F ANB210786156/12.07.2021/ consum apa si canalizare</t>
  </si>
  <si>
    <t>F ANB210787333/12.07.2021/ consum apa si canalizare</t>
  </si>
  <si>
    <t>F ANB210774053/10.07.2021/ consum apa si canalizare</t>
  </si>
  <si>
    <t>28.07.2021</t>
  </si>
  <si>
    <t>S.C. ASIS COMERT SI SERVICII S.R.L.</t>
  </si>
  <si>
    <t>S.C. DD DERATEX PREVENT S.R.L.</t>
  </si>
  <si>
    <t>ATLAS CORP S.R.L.</t>
  </si>
  <si>
    <t>REAL EAST - WEST S.R.L.</t>
  </si>
  <si>
    <t>F CGMJ 10945 / 30.06.2021 lucrari instalatii stingere cu apa</t>
  </si>
  <si>
    <t>F DER 12581 / 11.06.2021 serv deratizare, dezinsectie si dezinfectie</t>
  </si>
  <si>
    <t>F AB 2455927 /16.07.2021 abonament Lex Expert</t>
  </si>
  <si>
    <t>F ATC S 2021111 / 01.07.2021 servicii si interventii pt centrala semnalizare incendiu</t>
  </si>
  <si>
    <t>F REW 0270 / 02.07.2021 servicii mentenanta a instalatiilor</t>
  </si>
  <si>
    <t xml:space="preserve">F REW 0272 / 05.07.2021 servicii mentenanta </t>
  </si>
  <si>
    <t xml:space="preserve">F REW 0272 / 05.07.2021 materiale reparatii </t>
  </si>
  <si>
    <t>F FDB21 42827741 / 06.07.2021 servicii cablu / internet</t>
  </si>
  <si>
    <t>F ENG 10225168881 /30.06.2021 consum gaze naturale</t>
  </si>
  <si>
    <t>F TKR 210310469911 /01.07.2021 abonament telefon</t>
  </si>
  <si>
    <t>F SNI 2021 725 / 12.07.2021 servicii informatice</t>
  </si>
  <si>
    <t>ARTWEB MEDIA DESIGN S.R.L.</t>
  </si>
  <si>
    <t>F AMD 1066 / 08.07.2021 mentenanta web site</t>
  </si>
  <si>
    <t>F 345809/08.07.2021/ servicii gazduire site</t>
  </si>
  <si>
    <t>F VDF456489970 / 14.07.2021 abonament telefonie mobila</t>
  </si>
  <si>
    <t>F 21MI10016013 /15.07.2021 consum energie electrica</t>
  </si>
  <si>
    <t>F RM 13628 / 08.07.2021 emisii CT</t>
  </si>
  <si>
    <t>F REW 0274 / 15.07.2021 materiale electrice</t>
  </si>
  <si>
    <t>TOTAL LUNA IULIE</t>
  </si>
  <si>
    <t>07.07.2021</t>
  </si>
  <si>
    <t>15.07.2021</t>
  </si>
  <si>
    <t>NC 103 / 15.07.2021  abonament STB</t>
  </si>
  <si>
    <t>NC 103 / 15.07.2021 cheltuieli trimitere corespondenta</t>
  </si>
  <si>
    <t>NC 99 / 07.07.2021 determinari noxe chimice aer pulberi si aer ozon</t>
  </si>
  <si>
    <t>29.07.2021</t>
  </si>
  <si>
    <t>S.C. INTEGRA GUARD S.R.L.</t>
  </si>
  <si>
    <t>F INTEGRA 3243 / 01 07 2021 servicii paza iunie</t>
  </si>
  <si>
    <t>SITUAŢIA PLĂŢILOR EFECTUATE ÎN LUNA AUGUST 2021</t>
  </si>
  <si>
    <t>10.08.2021</t>
  </si>
  <si>
    <t>F 3008225 / 04.08.2021 / anunt concurs</t>
  </si>
  <si>
    <t>F 3008227 / 05.08.2021 / anunt valorificare bunuri</t>
  </si>
  <si>
    <t>F ENG 10318420499 /31.07.2021 consum gaze naturale</t>
  </si>
  <si>
    <t>F 125665 / 30.07.2021
servicii medicina muncii</t>
  </si>
  <si>
    <t>SANADOR</t>
  </si>
  <si>
    <t>F 88429: F 88430 / 12.08.2021
actualizate consilier contabilitate</t>
  </si>
  <si>
    <t>LBW</t>
  </si>
  <si>
    <t>70.10/20.11</t>
  </si>
  <si>
    <t>09.08.2021</t>
  </si>
  <si>
    <t>F ENG 73001 / 12.08.2021
abonament neutralizare deseuri animale</t>
  </si>
  <si>
    <t>ECO NEUTRALIZARE GRINDASI SRL</t>
  </si>
  <si>
    <t>F 21MI11778692 /19.08.2021 consum energie electrica</t>
  </si>
  <si>
    <t>F ANB210908963/13.08.2021/ consum apa si canalizare</t>
  </si>
  <si>
    <t>F ANB210908270/13.08.2021/ consum apa si canalizare</t>
  </si>
  <si>
    <t>F ANB210913871/13.08.2021/ consum apa si canalizare</t>
  </si>
  <si>
    <t>F ANB210912724/13.08.2021/ consum apa si canalizare</t>
  </si>
  <si>
    <t>F ANB210916058/13.08.2021/ consum apa si canalizare</t>
  </si>
  <si>
    <t>F ANB210911017/13.08.2021/ consum apa si canalizare</t>
  </si>
  <si>
    <t>F ANB210915837/13.08.2021/ consum apa si canalizare</t>
  </si>
  <si>
    <t>F MOC 21166 / 04.08.2021 publicare anunt concurs</t>
  </si>
  <si>
    <t>F MOC 23474 / 25.08.2021 publicare anunt concurs</t>
  </si>
  <si>
    <t>F 3008238 / 24.08.2021 / anunt concurs</t>
  </si>
  <si>
    <t>F AAPR 0140 / 12.07.2021
cotizatie AAPR anul 2020</t>
  </si>
  <si>
    <t>AAPR</t>
  </si>
  <si>
    <t>F CGMJ 10950 / 23.07.2021 lucrari instalatii stingere cu apa</t>
  </si>
  <si>
    <t>F RM 13649 / 21.07.2021 analiza apa uzata</t>
  </si>
  <si>
    <t>F DER 12622 / 28.07.2021 serv dezinsectie</t>
  </si>
  <si>
    <t>F INTEGRA 3389 / 02.08.2021 servicii paza iulie</t>
  </si>
  <si>
    <t>F TKR 210312053536 /01.08.2021 abonament telefon</t>
  </si>
  <si>
    <t>F FDB21 48225543 / 06.08.2021 servicii cablu / internet</t>
  </si>
  <si>
    <t>F AB 2457982 /13.08.2021 abonament Lex Expert</t>
  </si>
  <si>
    <t>F RM 13748 / 12.08.2021 analiza apa uzata</t>
  </si>
  <si>
    <t>F VDF460538699 / 14.08.2021 abonament telefonie mobila</t>
  </si>
  <si>
    <t>F ATC S 2021131 / 18.08.2021 servicii si interventii pt centrala semnalizare incendiu</t>
  </si>
  <si>
    <t>F SNI 2021 930 / 17.08.2021 servicii informatice</t>
  </si>
  <si>
    <t>F 0543 / 27.08.2021 achizitie furnituri birou</t>
  </si>
  <si>
    <t>12.08.2021</t>
  </si>
  <si>
    <t>24.08.2021</t>
  </si>
  <si>
    <t>31.08.2021</t>
  </si>
  <si>
    <t>NC 116 / 10.08.2021  abonament STB</t>
  </si>
  <si>
    <t>NC 116 / 10.08.2021  cheltuieli trimitere corespondenta</t>
  </si>
  <si>
    <t>NC 116 / 10.08.2021  cheltuieli tarife judiciare</t>
  </si>
  <si>
    <t>18.08.2021</t>
  </si>
  <si>
    <t>NC 120 / 18.08.2021  cheltuieli trimitere corespondenta</t>
  </si>
  <si>
    <t>NC 126 / 31.08.2021  cheltuieli tarife judiciare</t>
  </si>
  <si>
    <t>NC 126 / 31.08.2021  cheltuieli trimitere corespondenta</t>
  </si>
  <si>
    <t>05.08.2021</t>
  </si>
  <si>
    <t>transfer sume</t>
  </si>
  <si>
    <t>TOTAL LUNA AUGUST</t>
  </si>
  <si>
    <t>SITUAŢIA PLĂŢILOR EFECTUATE ÎN LUNA SEPTEMBRIE 2021</t>
  </si>
  <si>
    <t>TOTAL LUNA SEPTEMBRIE</t>
  </si>
  <si>
    <t>09.09.2021</t>
  </si>
  <si>
    <t>card salarii -spor conditii de munca</t>
  </si>
  <si>
    <t>impozit salarii-spor conditii de munca</t>
  </si>
  <si>
    <t>CAS salarii-spor conditii de munca</t>
  </si>
  <si>
    <t>CASS-spor conditii de munca</t>
  </si>
  <si>
    <t>20.09.2021</t>
  </si>
  <si>
    <t>F ENG 10225403731 /31.08.2021 consum gaze naturale</t>
  </si>
  <si>
    <t>F ANB211032577/12.09.2021/ consum apa si canalizare</t>
  </si>
  <si>
    <t>F ANB211062839/14.09.2021/ tarif emitere acord preluare</t>
  </si>
  <si>
    <t>F ANB211039335/12.09.2021/ consum apa si canalizare</t>
  </si>
  <si>
    <t>F ANB211038812/12.09.2021/ consum apa si canalizare</t>
  </si>
  <si>
    <t>F ANB211034274/12.09.2021/ consum apa si canalizare</t>
  </si>
  <si>
    <t>F ANB211040897/12.09.2021/ consum apa si canalizare</t>
  </si>
  <si>
    <t>F ANB211041549/12.09.2021/ consum apa si canalizare</t>
  </si>
  <si>
    <t>F 21MI11949696 /30.08.2021 consum gaze naturale</t>
  </si>
  <si>
    <t>23.09.2021</t>
  </si>
  <si>
    <t>F 21MI12886243 /16.09.2021 consum energie electrica</t>
  </si>
  <si>
    <t>F 126711 / 31.08.2021
servicii medicina muncii</t>
  </si>
  <si>
    <t>F ANB211034063/12.09.2021/ consum apa si canalizare</t>
  </si>
  <si>
    <t>28.09.2021</t>
  </si>
  <si>
    <t>F ANB211062846/14.09.2021/ acord preluare</t>
  </si>
  <si>
    <t>F ANB211062847/14.09.2021/ acord preluare</t>
  </si>
  <si>
    <t>F 4407 / 23.08.2021  onorariu chelt executare</t>
  </si>
  <si>
    <t>29.09.2021</t>
  </si>
  <si>
    <t>F SPC BUC 403 / 30.08.2021 servicii colectare deseuri menajere</t>
  </si>
  <si>
    <t>F SPC BUC 405 / 30.08.2021 servicii colectare deseuri menajere</t>
  </si>
  <si>
    <t>F SPC BUC 406 / 30.08.2021 servicii colectare deseuri menajere</t>
  </si>
  <si>
    <t>F SPC BUC 402 / 30.08.2021 servicii colectare deseuri menajere</t>
  </si>
  <si>
    <t>F SPC BUC 404 / 30.08.2021 servicii colectare deseuri menajere</t>
  </si>
  <si>
    <t>F SPC BUC 401 / 30.08.2021 servicii colectare deseuri menajere</t>
  </si>
  <si>
    <t>INSTAL STING SERV</t>
  </si>
  <si>
    <t>F ISSF 8276 / 31.08.2021 verificare stingatoare</t>
  </si>
  <si>
    <t>F MST 1570 / 16.08.2021 servicii mentenanta sisteme de detectie si video</t>
  </si>
  <si>
    <t>MAST SISTEM</t>
  </si>
  <si>
    <t>F MST 1576 / 02.09.2021 achizitionare stabilizator tensiune</t>
  </si>
  <si>
    <t>F MST 1576 / 02.09.2021 servicii montaj</t>
  </si>
  <si>
    <t>F INTEGRA 3389 / 02.08.2021 servicii paza august</t>
  </si>
  <si>
    <t>F TKR 210313691648 /01.09.2021 abonament telefon</t>
  </si>
  <si>
    <t>F FDB21 53630189 / 07.09.2021 servicii cablu / internet</t>
  </si>
  <si>
    <t>F ATC S 2021149 / 13.09.2021 servicii si interventii pt centrala semnalizare incendiu</t>
  </si>
  <si>
    <t>DHARMA CONSTRUCT</t>
  </si>
  <si>
    <t>F DHA 79004 / 09.09.2021 achizitionare masti medicale</t>
  </si>
  <si>
    <t>F SNI 2021 1025 / 14.09.2021 servicii informatice</t>
  </si>
  <si>
    <t>F VDF464798765 / 14.09.2021 abonament telefonie mobila</t>
  </si>
  <si>
    <t>F AB 2460044 /15.09.2021 abonament Lex Expert</t>
  </si>
  <si>
    <t>F CGMJ 10954 / 27.08.2021 lucrari instalatii stingere cu apa</t>
  </si>
  <si>
    <t>F DER 12581 / 11.06.2021 serv  dezinsectie</t>
  </si>
  <si>
    <t>F MSI 3008377 / 28.09.2021 / anunt concurs</t>
  </si>
  <si>
    <t>04.10.2021</t>
  </si>
  <si>
    <t>SITUAŢIA PLĂŢILOR EFECTUATE ÎN LUNA OCTOMBRIE 2021</t>
  </si>
  <si>
    <t>NC 140 / 23.09.2021  cheltuieli trimitere corespondenta</t>
  </si>
  <si>
    <t>NC 140 / 23.09.2021  abonament STB</t>
  </si>
  <si>
    <t>NC 140 / 23.09.2021  cheltuieli extras de carte funciara</t>
  </si>
  <si>
    <t>NC 143 / 28.09.2021  cheltuieli trimitere corespondenta</t>
  </si>
  <si>
    <t>TOTAL LUNA OCTOMBRIE</t>
  </si>
  <si>
    <t>07.10.2021</t>
  </si>
  <si>
    <t>card salarii -CM unitate</t>
  </si>
  <si>
    <t>impozit CM unitate</t>
  </si>
  <si>
    <t>CAS -CM unitate</t>
  </si>
  <si>
    <t>CAS -CM  de recuperat de la CASMB</t>
  </si>
  <si>
    <t>13.10.2021</t>
  </si>
  <si>
    <t>F MOC 27236 / 01.10.2021 publicare anunt concurs</t>
  </si>
  <si>
    <t>22.10.2021</t>
  </si>
  <si>
    <t>F 89839 / 21.09.2021
actualizate consilier contabilitate</t>
  </si>
  <si>
    <t>F ENG 10513472538 /30.09.2021 consum gaze naturale</t>
  </si>
  <si>
    <t>F ANB211182191 /14.10.2021/ consum apa si canalizare</t>
  </si>
  <si>
    <t>F ANB211181376 /14.10.2021/ consum apa si canalizare</t>
  </si>
  <si>
    <t>F ANB211166489 /14.10.2021/ consum apa si canalizare</t>
  </si>
  <si>
    <t>F ANB211166966 /14.10.2021/ consum apa si canalizare</t>
  </si>
  <si>
    <t>F ANB211165270 /14.10.2021/ consum apa si canalizare</t>
  </si>
  <si>
    <t>F ANB211179525 /14.10.2021/ consum apa si canalizare</t>
  </si>
  <si>
    <t>F ANB211162699 /14.10.2021/ consum apa si canalizare</t>
  </si>
  <si>
    <t>F MOC 29254 / 20.10.2021 publicare anunt concurs</t>
  </si>
  <si>
    <t>F 3008394 / 19.10.2021 / anunt concurs</t>
  </si>
  <si>
    <t>F ANB211244151 /22.10.2021/ aviz de hidranti</t>
  </si>
  <si>
    <t>F ANB211244159 /22.10.2021/ aviz de principiu</t>
  </si>
  <si>
    <t>Contributia asiguratorie pentru munca</t>
  </si>
  <si>
    <t>27.10.2021</t>
  </si>
  <si>
    <t>28.10.2021</t>
  </si>
  <si>
    <t>Dobanzi si penalitati de intarziere aferente TVA</t>
  </si>
  <si>
    <t>Contrib individuala retinuta de la asigurati</t>
  </si>
  <si>
    <t>Varsaminte de la pers juridice pentru pers cu handicap neincadrate</t>
  </si>
  <si>
    <t>F 21MI14703767 / 22.10.2021 consum energie electrica</t>
  </si>
  <si>
    <t>F 10961 / 22.09.2021 lucrari instalatii stingere cu apa</t>
  </si>
  <si>
    <t>F SPC BUC 2649 / 21.09.2021 servicii colectare deseuri menajere</t>
  </si>
  <si>
    <t>F SPC BUC 2650 / 21.09.2021 servicii colectare deseuri menajere</t>
  </si>
  <si>
    <t>F SPC BUC 2651 / 21.09.2021 servicii colectare deseuri menajere</t>
  </si>
  <si>
    <t>F SPC BUC 2652 / 21.09.2021 servicii colectare deseuri menajere</t>
  </si>
  <si>
    <t>F SPC BUC 2653 / 21.09.2021 servicii colectare deseuri menajere</t>
  </si>
  <si>
    <t>F SPC BUC 2654 / 21.09.2021 servicii colectare deseuri menajere</t>
  </si>
  <si>
    <t>F DER 12679 / 23.09.2021 serv deratizare si dezinsectie</t>
  </si>
  <si>
    <t xml:space="preserve">F REW 0275 / 03.08.2021 servicii mentenanta a instalatiilor APS2 </t>
  </si>
  <si>
    <t>R.M. CONECT S.R.L.</t>
  </si>
  <si>
    <t>MAST SISTEM S.R.L.</t>
  </si>
  <si>
    <t>S.C. ALIZ INSTAL S.R.L.</t>
  </si>
  <si>
    <t>RCS &amp;RDS S.A.</t>
  </si>
  <si>
    <t>TELEKOM ROMANIA COMMUNICATIONS S.A.</t>
  </si>
  <si>
    <t>COMPANIA INFORMATICA NEAMT S.R.L.</t>
  </si>
  <si>
    <t>VODAFONE ROMANIA S.A.</t>
  </si>
  <si>
    <t>SOCIETATEA NATIONALA DE INFORMATICA S.A.</t>
  </si>
  <si>
    <t>SUPERCOM S.A.</t>
  </si>
  <si>
    <t>ULTRA FRESH IMPEX SRL</t>
  </si>
  <si>
    <t xml:space="preserve">F RM 13876 / 22.09.2021 analiza apa uzata </t>
  </si>
  <si>
    <t>F DER 12703 / 04.10.2021 serv dezinfectie interior</t>
  </si>
  <si>
    <t xml:space="preserve">F INTEGRA 3696 / 04.10.2021 servicii paza </t>
  </si>
  <si>
    <t>F MST 1583 / 06.10.2021 servicii mentenanta sisteme detectie si semnalizare la incediu</t>
  </si>
  <si>
    <t xml:space="preserve">F INSTA 6502 / 01.10.2021 serv de mentenanta inst el, sanitare, climatizare si verificari </t>
  </si>
  <si>
    <t xml:space="preserve">F FDB21 / 59046799 / 06.10.2021 cablu tv / internet </t>
  </si>
  <si>
    <t>F ATC S 2021168 / 14.10.2021 servicii si interventii pt centrala semnalizare incendiu</t>
  </si>
  <si>
    <t>F TKR 210315200674 / 01.10.2021 abonament telefon</t>
  </si>
  <si>
    <t>F CGMJ 10963 / 18.10.2021 materiale reparatii</t>
  </si>
  <si>
    <t>F CGMJ 10964 / 19.10.2021  lucrari instalatii stingere cu apa</t>
  </si>
  <si>
    <t>F AB 2462006 / 15.10.2021 abonament Lex</t>
  </si>
  <si>
    <t>F VDF468794801 / 14.10.2021 abonament telefonie mobila</t>
  </si>
  <si>
    <t>F SNI2021 / 1115 / 18.10.2021 servicii informatice de mentenanta si asistenta tehnica</t>
  </si>
  <si>
    <t>F SPCBUC 5733 / 19.10.2021 servicii colectare deseuri menajere</t>
  </si>
  <si>
    <t>F SPCBUC 5734 / 19.10.2021 servicii colectare deseuri menajere</t>
  </si>
  <si>
    <t>F SPCBUC 5735 / 19.10.2021 servicii colectare deseuri menajere</t>
  </si>
  <si>
    <t>F SPCBUC 5736 / 19.10.2021 servicii colectare deseuri menajere</t>
  </si>
  <si>
    <t>F SPCBUC 5737 / 19.10.2021 servicii colectare deseuri menajere</t>
  </si>
  <si>
    <t>F SPCBUC 5738 / 19.10.2021 servicii colectare deseuri menajere</t>
  </si>
  <si>
    <t>F UFI 3559 / 20.10.2021 materiale curatenie</t>
  </si>
  <si>
    <t>F DER 12735 / 26.10.2021 serv deratizare si dezinsectie</t>
  </si>
  <si>
    <t>29.10.2021</t>
  </si>
  <si>
    <t>NC 151 / 13.10.2021  cheltuieli trimitere corespondenta</t>
  </si>
  <si>
    <t>NC 151 / 13.10.2021  abonament STB</t>
  </si>
  <si>
    <t>NC 154 / 22.10.2021  abonament STB</t>
  </si>
  <si>
    <t>NC 158 / 29.10.2021  cheltuieli trimitere corespondenta</t>
  </si>
  <si>
    <t>NC 158 / 29.10.2021  furnituri birou</t>
  </si>
  <si>
    <t>SITUAŢIA PLĂŢILOR EFECTUATE ÎN LUNA NOIEMBRIE 2021</t>
  </si>
  <si>
    <t>TOTAL LUNA NOIEMBRIE</t>
  </si>
  <si>
    <t>F 10963 / 18.10.2021 materiale stingere incendii</t>
  </si>
  <si>
    <t>01.11.2021</t>
  </si>
  <si>
    <t>05.11.2021</t>
  </si>
  <si>
    <t>Decizia 11841 / 11842 / 04.11.2021</t>
  </si>
  <si>
    <t>D.V.B.L S2</t>
  </si>
  <si>
    <t>09.11.2021</t>
  </si>
  <si>
    <t>poprire salariu</t>
  </si>
  <si>
    <t>10.11.2021</t>
  </si>
  <si>
    <t>F ENG 10415142564 /30.10.2021 consum gaze naturale</t>
  </si>
  <si>
    <t>17.11.2021</t>
  </si>
  <si>
    <t>Daune morale</t>
  </si>
  <si>
    <t>19.11.2021</t>
  </si>
  <si>
    <t>F ANB211310817 /16.11.2021/ consum apa si canalizare</t>
  </si>
  <si>
    <t>F ANB211313888 /16.11.2021/ consum apa si canalizare</t>
  </si>
  <si>
    <t>F ANB211302607 /16.11.2021/ consum apa si canalizare</t>
  </si>
  <si>
    <t>F ANB211314062 /16.11.2021/ consum apa si canalizare</t>
  </si>
  <si>
    <t>F ANB211307569 /16.11.2021/ consum apa si canalizare</t>
  </si>
  <si>
    <t>F ANB211310022 /16.11.2021/ consum apa si canalizare</t>
  </si>
  <si>
    <t>F ANB211303231 /16.11.2021/ consum apa si canalizare</t>
  </si>
  <si>
    <t>23.11.2021</t>
  </si>
  <si>
    <t>F 21MI15285455 / 18.11.2021 consum energie electrica</t>
  </si>
  <si>
    <t>F CGMJ 10973 / 19.11.2021 lucrari instalatii stingere cu apa</t>
  </si>
  <si>
    <t>F RM 13954 / 12.10.2021
 emisii CT</t>
  </si>
  <si>
    <t xml:space="preserve">F RM 13974 / 18.10.2021 analiza apa uzata </t>
  </si>
  <si>
    <t xml:space="preserve">F INSTA 6612 / 01.11.2021 serv de mentenanta inst el, sanitare, climatizare si verificari </t>
  </si>
  <si>
    <t>F MST 1593 / 03.11.2021 servicii mentenanta sisteme detectie si semnalizare la incediu</t>
  </si>
  <si>
    <t>F UFI 3563 / 03.11.2021 achiz materiale curatenie</t>
  </si>
  <si>
    <t>F ATC S 2021184 / 04.11.2021 servicii si interventii pt centrala semnalizare incendiu</t>
  </si>
  <si>
    <t>F KRS 550 / 08.11.2021 achizitie furnituri birou</t>
  </si>
  <si>
    <t xml:space="preserve">F INTEGRA 3810 / 01.11.2021 servicii paza </t>
  </si>
  <si>
    <t xml:space="preserve">F FDB21 / 64498122 / 08.11.2021 cablu tv / internet </t>
  </si>
  <si>
    <t>F TKR 210316765623 / 01.11.2021 abonament telefon</t>
  </si>
  <si>
    <t>F DHA 83595 / 09.11.2021 achizitionare masti medicale</t>
  </si>
  <si>
    <t xml:space="preserve">F BCS 1206 / 15.11.2021 verificare metrologica </t>
  </si>
  <si>
    <t>BALANTE CANTARE</t>
  </si>
  <si>
    <t>F 9360093639 / 16.11.2021 achizitionare carburanti</t>
  </si>
  <si>
    <t>70.10/20.01.05</t>
  </si>
  <si>
    <t>OMV PETROM</t>
  </si>
  <si>
    <t>F 9360093639 / 16.11.2021 imprimare carburanti</t>
  </si>
  <si>
    <t>F VDF472951705 / 14.11.2021 abonament telefonie mobila</t>
  </si>
  <si>
    <t>F SNI2021 / 1288 / 15.11.2021 servicii informatice de mentenanta si asistenta tehnica</t>
  </si>
  <si>
    <t>F DER 12760 / 18.11.2021 serv  dezinsectie</t>
  </si>
  <si>
    <t xml:space="preserve">F RM 14095 / 19.11.2021 analiza apa uzata </t>
  </si>
  <si>
    <t>26.11.2021</t>
  </si>
  <si>
    <t>NC 167 / 19.11.2021 
 furnituri birou</t>
  </si>
  <si>
    <t>NC 167 / 19.11.2021 
cheltuieli trimitere corespondenta</t>
  </si>
  <si>
    <t>NC 167 / 19.11.2021   abonament STB</t>
  </si>
  <si>
    <t>NC 167 / 19.11.2021   cheltuieli timbre judiciare</t>
  </si>
  <si>
    <t>25.11.2021</t>
  </si>
  <si>
    <t>NC 169 / 25.11.2021 
servicii executare bransament</t>
  </si>
  <si>
    <t>NC 169 / 25.11.2021 
extras de carte funciara</t>
  </si>
  <si>
    <t>SITUAŢIA PLĂŢILOR EFECTUATE ÎN LUNA DECEMBRIE 2021</t>
  </si>
  <si>
    <t>03.12.2021</t>
  </si>
  <si>
    <t>Decont plata nr 397344 / 02.12.2021 polita RCA</t>
  </si>
  <si>
    <t>OMNIASIG SA</t>
  </si>
  <si>
    <t>Decont plata nr 397345 / 02.12.2021 polita RCA</t>
  </si>
  <si>
    <t>GENERALI BRAILA</t>
  </si>
  <si>
    <t>09.12.2021</t>
  </si>
  <si>
    <t>BRD</t>
  </si>
  <si>
    <t>10.12.2021</t>
  </si>
  <si>
    <t>F 130065 / 29.11.2021
servicii medicina muncii</t>
  </si>
  <si>
    <t>17.12.2021</t>
  </si>
  <si>
    <t>F CGMJ 10977 / 25.11.2021
lampi marcare hidranti</t>
  </si>
  <si>
    <t xml:space="preserve">F INSTA 6745 / 02.12.2021 serv de mentenanta inst el, sanitare, climatizare si verificari </t>
  </si>
  <si>
    <t>F INSTA 6783 / 02.12.2021 materiale reparatii</t>
  </si>
  <si>
    <t>F INSTA 6784 / 02.12.2021 materiale reparatii</t>
  </si>
  <si>
    <t>F INSTA 6784 / 02.12.2021 materiale electrice</t>
  </si>
  <si>
    <t xml:space="preserve">F INSTA 6784 / 02.12.2021 serv de mentenanta </t>
  </si>
  <si>
    <t>F SNI2021 / 1377 / 06.12.2021 servicii informatice de mentenanta si asistenta tehnica</t>
  </si>
  <si>
    <t xml:space="preserve">F FDB21 / 69957854 / 07.12.2021 cablu tv / internet </t>
  </si>
  <si>
    <t>F TKR 210318265870 / 01.12.2021 abonament telefon</t>
  </si>
  <si>
    <t>F CGMJ 10978 / 09.12.2021 lucrari instalatii stingere cu apa</t>
  </si>
  <si>
    <t>F AB 2466083 / 07.12.2021 abonament Lex</t>
  </si>
  <si>
    <t xml:space="preserve">F INTEGRA 3981 / 02.12.2021 servicii paza </t>
  </si>
  <si>
    <t>F 359 / 02.12.2021 lucrari centrala termica</t>
  </si>
  <si>
    <t>CITIUS CONSTRUCT</t>
  </si>
  <si>
    <t>70.10/71.01.01</t>
  </si>
  <si>
    <t>23.12.2021</t>
  </si>
  <si>
    <t>F ENG 10613240068 /30.11.2021 consum gaze naturale</t>
  </si>
  <si>
    <t>F SPC BUC 11560 / 19.11.2021 servicii colectare deseuri menajere</t>
  </si>
  <si>
    <t>F SPC BUC 11562 / 19.11.2021 servicii colectare deseuri menajere</t>
  </si>
  <si>
    <t>F SPC BUC 11558 / 19.11.2021 servicii colectare deseuri menajere</t>
  </si>
  <si>
    <t>F SPC BUC 11559 / 19.11.2021 servicii colectare deseuri menajere</t>
  </si>
  <si>
    <t>F SPC BUC 11561 / 19.11.2021 servicii colectare deseuri menajere</t>
  </si>
  <si>
    <t>F SPC BUC 11563 / 19.11.2021 servicii colectare deseuri menajere</t>
  </si>
  <si>
    <t>F SPC BUC 16350 / 19.11.2021 servicii colectare deseuri menajere</t>
  </si>
  <si>
    <t>F SPC BUC 16351 / 19.11.2021 servicii colectare deseuri menajere</t>
  </si>
  <si>
    <t>F SPC BUC 16352 / 19.11.2021 servicii colectare deseuri menajere</t>
  </si>
  <si>
    <t>F SPC BUC 16353 / 19.11.2021 servicii colectare deseuri menajere</t>
  </si>
  <si>
    <t>F SPC BUC 16354 / 19.11.2021 servicii colectare deseuri menajere</t>
  </si>
  <si>
    <t>F SPC BUC 16355 / 19.11.2021 servicii colectare deseuri menajere</t>
  </si>
  <si>
    <t xml:space="preserve">F RM 14198 / 15.12.2021 analiza apa uzata </t>
  </si>
  <si>
    <t>F MST 1608 / 17.12.2021 servicii mentenanta sisteme detectie si semnalizare la incediu</t>
  </si>
  <si>
    <t>F ANB211424479 /16.12.2021/ consum apa si canalizare</t>
  </si>
  <si>
    <t>F ANB211425280 /16.12.2021/ consum apa si canalizare</t>
  </si>
  <si>
    <t>F ANB211423457 /16.12.2021/ consum apa si canalizare</t>
  </si>
  <si>
    <t>F ANB211440976 /16.12.2021/ consum apa si canalizare</t>
  </si>
  <si>
    <t>F ANB211435205 /16.12.2021/ consum apa si canalizare</t>
  </si>
  <si>
    <t>F ANB211422639 /16.12.2021/ consum apa si canalizare</t>
  </si>
  <si>
    <t>F ANB211432123 /16.12.2021/ consum apa si canalizare</t>
  </si>
  <si>
    <t>RENTROP&amp;STRATON</t>
  </si>
  <si>
    <t>F 4001532 / 21.12.2021 actualizare contabilitatea institutiilor publice</t>
  </si>
  <si>
    <t>F 86404 / 16.12.2021 achizitie dozatoare sapun</t>
  </si>
  <si>
    <t>S.C.  DRAFT PROJECT S.R.L</t>
  </si>
  <si>
    <t>F 247 / 21.12.2021 documentatie obtinere autorizatie de desfiintare</t>
  </si>
  <si>
    <t>F KRS 554 / 10.12.2021 achizitie furnituri birou</t>
  </si>
  <si>
    <t>F UFI 3593 / 10.12.2021 achiz stingatoare</t>
  </si>
  <si>
    <t>F 195 / 10.12.2021 cotizatie 2021</t>
  </si>
  <si>
    <t>ASOCIATIA ADMINISTRATORILOR DE PIETE DIN ROMANIA</t>
  </si>
  <si>
    <t xml:space="preserve">F INSTA 6786 / 13.12.2021 serv de mentenanta inst el, sanitare, climatizare si verificari </t>
  </si>
  <si>
    <t>F DER 12795 / 10.12.2021 serv  deratizare di dezinsectie</t>
  </si>
  <si>
    <t>F VDF477189079 / 14.12.2021 abonament telefonie mobila</t>
  </si>
  <si>
    <t>F 92317 / 07.12.2021 actualizare contabilitatea institutiilor publice</t>
  </si>
  <si>
    <t>F 25 / 17.12/2021 dirigentie de santir</t>
  </si>
  <si>
    <t>DALEV CONSTRUCT</t>
  </si>
  <si>
    <t>F 1607322 / 17.12.2021 materiale reparatii</t>
  </si>
  <si>
    <t>MARI VILA</t>
  </si>
  <si>
    <t>28.12.2021</t>
  </si>
  <si>
    <t>F ATC S 2021 220 / 22.12.2021 servicii si interventii pt centrala semnalizare incendiu</t>
  </si>
  <si>
    <t>TOTAL LUNA DECEMBRIE</t>
  </si>
  <si>
    <t>NC 176 / 10.12.2021   abonament STB</t>
  </si>
  <si>
    <t>NC 176 / 10.12.2021  materiale medicale</t>
  </si>
  <si>
    <t>NC 176 / 10.12.2021   cheltuieli trimitere corespondenta</t>
  </si>
  <si>
    <t>NC 178 / 17.12.2021   cheltuieli trimitere corespondenta</t>
  </si>
  <si>
    <t>NC 178 / 17.12.2021   abonament STB</t>
  </si>
  <si>
    <t>NC 178 / 17.12.2021   extras carte funciara</t>
  </si>
  <si>
    <t>NC 182 / 28.12.2021   cheltuieli trimitere corespondenta</t>
  </si>
  <si>
    <t>NC 182 / 28.12.2021   extras carte funciara</t>
  </si>
  <si>
    <t>NC 182 / 28.12.2021  achizitie legitimatii</t>
  </si>
  <si>
    <t>NC 182 / 28.12.2021  achizitie stick memorie</t>
  </si>
  <si>
    <t>NC 182 / 28.12.2021  raport evaluare si tratare securitate fizica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</si>
</sst>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[Red]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164" fontId="24" fillId="0" borderId="0" applyFont="0" applyFill="0" applyBorder="0" applyAlignment="0" applyProtection="0"/>
  </cellStyleXfs>
  <cellXfs count="72">
    <xf numFmtId="0" fontId="0" fillId="0" borderId="0" xfId="0"/>
    <xf numFmtId="0" fontId="21" fillId="0" borderId="0" xfId="1"/>
    <xf numFmtId="0" fontId="22" fillId="0" borderId="1" xfId="1" applyFont="1" applyBorder="1" applyAlignment="1">
      <alignment horizontal="center" vertical="center" wrapText="1"/>
    </xf>
    <xf numFmtId="0" fontId="21" fillId="0" borderId="1" xfId="1" applyBorder="1" applyAlignment="1">
      <alignment horizontal="center" vertical="center" wrapText="1"/>
    </xf>
    <xf numFmtId="164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1" fillId="0" borderId="1" xfId="1" applyNumberFormat="1" applyBorder="1" applyAlignment="1">
      <alignment horizontal="center" vertical="center" wrapText="1"/>
    </xf>
    <xf numFmtId="0" fontId="21" fillId="0" borderId="0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4" fontId="25" fillId="0" borderId="1" xfId="0" applyNumberFormat="1" applyFont="1" applyBorder="1"/>
    <xf numFmtId="164" fontId="21" fillId="0" borderId="1" xfId="2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164" fontId="0" fillId="0" borderId="1" xfId="2" applyFont="1" applyBorder="1" applyAlignment="1">
      <alignment horizontal="right" vertical="center" wrapText="1"/>
    </xf>
    <xf numFmtId="4" fontId="0" fillId="0" borderId="1" xfId="2" applyNumberFormat="1" applyFont="1" applyBorder="1" applyAlignment="1">
      <alignment horizontal="right" vertical="center" wrapText="1"/>
    </xf>
    <xf numFmtId="0" fontId="0" fillId="0" borderId="1" xfId="2" applyNumberFormat="1" applyFont="1" applyBorder="1" applyAlignment="1">
      <alignment horizontal="right" vertical="center" wrapText="1"/>
    </xf>
    <xf numFmtId="2" fontId="0" fillId="0" borderId="1" xfId="2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165" fontId="27" fillId="0" borderId="1" xfId="2" applyNumberFormat="1" applyFont="1" applyBorder="1" applyAlignment="1">
      <alignment horizontal="right" vertical="center" wrapText="1"/>
    </xf>
    <xf numFmtId="0" fontId="24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164" fontId="0" fillId="0" borderId="0" xfId="2" applyFont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horizontal="center" vertical="center" wrapText="1"/>
    </xf>
    <xf numFmtId="43" fontId="26" fillId="0" borderId="0" xfId="0" applyNumberFormat="1" applyFont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4" fillId="0" borderId="1" xfId="1" applyFont="1" applyBorder="1" applyAlignment="1">
      <alignment horizontal="right" vertical="center" wrapText="1"/>
    </xf>
    <xf numFmtId="4" fontId="28" fillId="0" borderId="1" xfId="2" applyNumberFormat="1" applyFont="1" applyBorder="1" applyAlignment="1">
      <alignment horizontal="right" vertical="center" wrapText="1"/>
    </xf>
    <xf numFmtId="4" fontId="0" fillId="0" borderId="3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0" borderId="0" xfId="0" applyFont="1" applyBorder="1"/>
    <xf numFmtId="2" fontId="24" fillId="0" borderId="1" xfId="1" applyNumberFormat="1" applyFont="1" applyBorder="1" applyAlignment="1">
      <alignment horizontal="right" vertical="center" wrapText="1"/>
    </xf>
    <xf numFmtId="4" fontId="24" fillId="0" borderId="1" xfId="1" applyNumberFormat="1" applyFont="1" applyBorder="1" applyAlignment="1">
      <alignment horizontal="right" vertical="center" wrapText="1"/>
    </xf>
    <xf numFmtId="0" fontId="20" fillId="0" borderId="1" xfId="1" applyFont="1" applyBorder="1" applyAlignment="1">
      <alignment horizontal="center" vertical="center" wrapText="1"/>
    </xf>
    <xf numFmtId="4" fontId="21" fillId="0" borderId="1" xfId="2" applyNumberFormat="1" applyFont="1" applyBorder="1" applyAlignment="1">
      <alignment horizontal="right" vertical="center" wrapText="1"/>
    </xf>
    <xf numFmtId="0" fontId="19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4" fontId="0" fillId="0" borderId="1" xfId="0" applyNumberFormat="1" applyBorder="1"/>
    <xf numFmtId="4" fontId="0" fillId="0" borderId="1" xfId="0" applyNumberForma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14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5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2" fontId="21" fillId="0" borderId="1" xfId="2" applyNumberFormat="1" applyFont="1" applyBorder="1" applyAlignment="1">
      <alignment horizontal="right" vertical="center" wrapText="1"/>
    </xf>
    <xf numFmtId="0" fontId="12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" fontId="0" fillId="0" borderId="1" xfId="2" applyNumberFormat="1" applyFont="1" applyFill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25" fillId="0" borderId="5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FC86-F48A-4A23-BDD2-AF62ED908D6C}">
  <dimension ref="A2:CO117"/>
  <sheetViews>
    <sheetView topLeftCell="A103" workbookViewId="0">
      <selection activeCell="E108" sqref="E108"/>
    </sheetView>
  </sheetViews>
  <sheetFormatPr defaultRowHeight="15" x14ac:dyDescent="0.25"/>
  <cols>
    <col min="2" max="2" width="18.140625" customWidth="1"/>
    <col min="3" max="4" width="17.85546875" customWidth="1"/>
    <col min="5" max="5" width="26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x14ac:dyDescent="0.25">
      <c r="A2" s="68" t="s">
        <v>76</v>
      </c>
      <c r="B2" s="68"/>
      <c r="C2" s="68"/>
      <c r="D2" s="68"/>
      <c r="E2" s="68"/>
      <c r="F2" s="68"/>
      <c r="G2" s="68"/>
      <c r="H2" s="1"/>
    </row>
    <row r="3" spans="1:12" s="6" customFormat="1" x14ac:dyDescent="0.25">
      <c r="A3" s="8"/>
      <c r="B3" s="8"/>
      <c r="C3" s="8"/>
      <c r="D3" s="8"/>
      <c r="E3" s="8"/>
      <c r="F3" s="8"/>
      <c r="G3" s="8"/>
      <c r="H3" s="8"/>
    </row>
    <row r="4" spans="1:12" s="6" customFormat="1" ht="76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34</v>
      </c>
    </row>
    <row r="5" spans="1:12" s="6" customFormat="1" ht="43.5" customHeight="1" x14ac:dyDescent="0.25">
      <c r="A5" s="2">
        <v>1</v>
      </c>
      <c r="B5" s="25" t="s">
        <v>82</v>
      </c>
      <c r="C5" s="25">
        <v>597</v>
      </c>
      <c r="D5" s="38">
        <v>4113.3</v>
      </c>
      <c r="E5" s="25" t="s">
        <v>161</v>
      </c>
      <c r="F5" s="31" t="s">
        <v>77</v>
      </c>
      <c r="G5" s="3" t="s">
        <v>53</v>
      </c>
      <c r="H5" s="2"/>
    </row>
    <row r="6" spans="1:12" s="6" customFormat="1" ht="43.5" customHeight="1" x14ac:dyDescent="0.25">
      <c r="A6" s="2">
        <v>2</v>
      </c>
      <c r="B6" s="25" t="s">
        <v>82</v>
      </c>
      <c r="C6" s="25">
        <v>598</v>
      </c>
      <c r="D6" s="33">
        <v>1645.32</v>
      </c>
      <c r="E6" s="25" t="s">
        <v>162</v>
      </c>
      <c r="F6" s="31" t="s">
        <v>77</v>
      </c>
      <c r="G6" s="3" t="s">
        <v>53</v>
      </c>
      <c r="H6" s="2"/>
    </row>
    <row r="7" spans="1:12" s="6" customFormat="1" ht="30" customHeight="1" x14ac:dyDescent="0.25">
      <c r="A7" s="2">
        <v>3</v>
      </c>
      <c r="B7" s="26" t="s">
        <v>81</v>
      </c>
      <c r="C7" s="25">
        <v>599</v>
      </c>
      <c r="D7" s="14">
        <v>4928</v>
      </c>
      <c r="E7" s="3" t="s">
        <v>19</v>
      </c>
      <c r="F7" s="3" t="s">
        <v>8</v>
      </c>
      <c r="G7" s="3" t="s">
        <v>9</v>
      </c>
      <c r="H7" s="3"/>
      <c r="J7" s="15"/>
    </row>
    <row r="8" spans="1:12" s="6" customFormat="1" ht="30" customHeight="1" x14ac:dyDescent="0.25">
      <c r="A8" s="2">
        <v>4</v>
      </c>
      <c r="B8" s="26" t="s">
        <v>81</v>
      </c>
      <c r="C8" s="25">
        <v>600</v>
      </c>
      <c r="D8" s="14">
        <v>202</v>
      </c>
      <c r="E8" s="3" t="s">
        <v>58</v>
      </c>
      <c r="F8" s="3" t="s">
        <v>8</v>
      </c>
      <c r="G8" s="3" t="s">
        <v>9</v>
      </c>
      <c r="H8" s="3"/>
      <c r="J8" s="15"/>
    </row>
    <row r="9" spans="1:12" s="6" customFormat="1" ht="30" customHeight="1" x14ac:dyDescent="0.25">
      <c r="A9" s="2">
        <v>5</v>
      </c>
      <c r="B9" s="26" t="s">
        <v>81</v>
      </c>
      <c r="C9" s="25">
        <v>601</v>
      </c>
      <c r="D9" s="14">
        <v>4416</v>
      </c>
      <c r="E9" s="3" t="s">
        <v>19</v>
      </c>
      <c r="F9" s="3" t="s">
        <v>8</v>
      </c>
      <c r="G9" s="3" t="s">
        <v>9</v>
      </c>
      <c r="H9" s="3"/>
      <c r="J9" s="15"/>
    </row>
    <row r="10" spans="1:12" s="6" customFormat="1" ht="30" customHeight="1" x14ac:dyDescent="0.25">
      <c r="A10" s="2">
        <v>6</v>
      </c>
      <c r="B10" s="26" t="s">
        <v>81</v>
      </c>
      <c r="C10" s="25">
        <v>602</v>
      </c>
      <c r="D10" s="14">
        <v>202</v>
      </c>
      <c r="E10" s="3" t="s">
        <v>58</v>
      </c>
      <c r="F10" s="3" t="s">
        <v>8</v>
      </c>
      <c r="G10" s="3" t="s">
        <v>9</v>
      </c>
      <c r="H10" s="3"/>
      <c r="J10" s="15"/>
    </row>
    <row r="11" spans="1:12" s="6" customFormat="1" ht="30" customHeight="1" x14ac:dyDescent="0.25">
      <c r="A11" s="2">
        <v>7</v>
      </c>
      <c r="B11" s="26" t="s">
        <v>81</v>
      </c>
      <c r="C11" s="25">
        <v>603</v>
      </c>
      <c r="D11" s="14">
        <v>3525</v>
      </c>
      <c r="E11" s="3" t="s">
        <v>19</v>
      </c>
      <c r="F11" s="3" t="s">
        <v>8</v>
      </c>
      <c r="G11" s="3" t="s">
        <v>9</v>
      </c>
      <c r="H11" s="3"/>
      <c r="J11" s="15"/>
    </row>
    <row r="12" spans="1:12" s="6" customFormat="1" ht="30" customHeight="1" x14ac:dyDescent="0.25">
      <c r="A12" s="2">
        <v>8</v>
      </c>
      <c r="B12" s="26" t="s">
        <v>81</v>
      </c>
      <c r="C12" s="25">
        <v>604</v>
      </c>
      <c r="D12" s="14">
        <v>202</v>
      </c>
      <c r="E12" s="3" t="s">
        <v>58</v>
      </c>
      <c r="F12" s="3" t="s">
        <v>8</v>
      </c>
      <c r="G12" s="3" t="s">
        <v>9</v>
      </c>
      <c r="H12" s="3"/>
      <c r="J12" s="15"/>
    </row>
    <row r="13" spans="1:12" s="6" customFormat="1" ht="30" customHeight="1" x14ac:dyDescent="0.25">
      <c r="A13" s="2">
        <v>9</v>
      </c>
      <c r="B13" s="26" t="s">
        <v>81</v>
      </c>
      <c r="C13" s="25">
        <v>605</v>
      </c>
      <c r="D13" s="14">
        <v>256</v>
      </c>
      <c r="E13" s="3" t="s">
        <v>20</v>
      </c>
      <c r="F13" s="3" t="s">
        <v>8</v>
      </c>
      <c r="G13" s="3" t="s">
        <v>10</v>
      </c>
      <c r="H13" s="3"/>
      <c r="J13" s="15"/>
      <c r="K13" s="15"/>
    </row>
    <row r="14" spans="1:12" s="6" customFormat="1" ht="30" customHeight="1" x14ac:dyDescent="0.25">
      <c r="A14" s="2">
        <v>10</v>
      </c>
      <c r="B14" s="26" t="s">
        <v>81</v>
      </c>
      <c r="C14" s="25">
        <v>606</v>
      </c>
      <c r="D14" s="14">
        <v>2164</v>
      </c>
      <c r="E14" s="3" t="s">
        <v>19</v>
      </c>
      <c r="F14" s="3" t="s">
        <v>8</v>
      </c>
      <c r="G14" s="3" t="s">
        <v>9</v>
      </c>
      <c r="H14" s="3"/>
      <c r="J14" s="15"/>
      <c r="K14" s="15"/>
    </row>
    <row r="15" spans="1:12" s="6" customFormat="1" ht="30" customHeight="1" x14ac:dyDescent="0.25">
      <c r="A15" s="2">
        <v>11</v>
      </c>
      <c r="B15" s="26" t="s">
        <v>81</v>
      </c>
      <c r="C15" s="25">
        <v>607</v>
      </c>
      <c r="D15" s="14">
        <v>172</v>
      </c>
      <c r="E15" s="3" t="s">
        <v>58</v>
      </c>
      <c r="F15" s="3" t="s">
        <v>8</v>
      </c>
      <c r="G15" s="3" t="s">
        <v>9</v>
      </c>
      <c r="H15" s="3"/>
      <c r="J15" s="15"/>
      <c r="K15" s="15"/>
    </row>
    <row r="16" spans="1:12" s="6" customFormat="1" ht="30" customHeight="1" x14ac:dyDescent="0.25">
      <c r="A16" s="2">
        <v>12</v>
      </c>
      <c r="B16" s="26" t="s">
        <v>81</v>
      </c>
      <c r="C16" s="25">
        <v>608</v>
      </c>
      <c r="D16" s="14">
        <v>3525</v>
      </c>
      <c r="E16" s="3" t="s">
        <v>19</v>
      </c>
      <c r="F16" s="3" t="s">
        <v>8</v>
      </c>
      <c r="G16" s="3" t="s">
        <v>9</v>
      </c>
      <c r="H16" s="3"/>
      <c r="J16" s="15"/>
      <c r="K16" s="15"/>
    </row>
    <row r="17" spans="1:93" s="6" customFormat="1" ht="30" customHeight="1" x14ac:dyDescent="0.25">
      <c r="A17" s="2">
        <v>13</v>
      </c>
      <c r="B17" s="26" t="s">
        <v>81</v>
      </c>
      <c r="C17" s="25">
        <v>609</v>
      </c>
      <c r="D17" s="14">
        <v>202</v>
      </c>
      <c r="E17" s="3" t="s">
        <v>58</v>
      </c>
      <c r="F17" s="3" t="s">
        <v>8</v>
      </c>
      <c r="G17" s="3" t="s">
        <v>9</v>
      </c>
      <c r="H17" s="3"/>
      <c r="J17" s="15"/>
      <c r="K17" s="15"/>
    </row>
    <row r="18" spans="1:93" s="6" customFormat="1" ht="30" customHeight="1" x14ac:dyDescent="0.25">
      <c r="A18" s="2">
        <v>14</v>
      </c>
      <c r="B18" s="26" t="s">
        <v>81</v>
      </c>
      <c r="C18" s="25">
        <v>610</v>
      </c>
      <c r="D18" s="14">
        <v>60571</v>
      </c>
      <c r="E18" s="3" t="s">
        <v>19</v>
      </c>
      <c r="F18" s="3" t="s">
        <v>11</v>
      </c>
      <c r="G18" s="3" t="s">
        <v>9</v>
      </c>
      <c r="H18" s="3"/>
      <c r="J18" s="15"/>
    </row>
    <row r="19" spans="1:93" s="6" customFormat="1" ht="30" customHeight="1" x14ac:dyDescent="0.25">
      <c r="A19" s="2">
        <v>15</v>
      </c>
      <c r="B19" s="26" t="s">
        <v>81</v>
      </c>
      <c r="C19" s="25">
        <v>611</v>
      </c>
      <c r="D19" s="14">
        <v>4069</v>
      </c>
      <c r="E19" s="3" t="s">
        <v>58</v>
      </c>
      <c r="F19" s="3" t="s">
        <v>11</v>
      </c>
      <c r="G19" s="3" t="s">
        <v>9</v>
      </c>
      <c r="H19" s="3"/>
      <c r="J19" s="15"/>
    </row>
    <row r="20" spans="1:93" s="6" customFormat="1" ht="30" customHeight="1" x14ac:dyDescent="0.25">
      <c r="A20" s="2">
        <v>16</v>
      </c>
      <c r="B20" s="26" t="s">
        <v>81</v>
      </c>
      <c r="C20" s="25">
        <v>612</v>
      </c>
      <c r="D20" s="14">
        <v>598</v>
      </c>
      <c r="E20" s="3" t="s">
        <v>35</v>
      </c>
      <c r="F20" s="3" t="s">
        <v>11</v>
      </c>
      <c r="G20" s="3" t="s">
        <v>33</v>
      </c>
      <c r="H20" s="3"/>
      <c r="J20" s="15"/>
    </row>
    <row r="21" spans="1:93" s="6" customFormat="1" ht="30" customHeight="1" x14ac:dyDescent="0.25">
      <c r="A21" s="2">
        <v>17</v>
      </c>
      <c r="B21" s="26" t="s">
        <v>81</v>
      </c>
      <c r="C21" s="25">
        <v>613</v>
      </c>
      <c r="D21" s="14">
        <v>3735</v>
      </c>
      <c r="E21" s="3" t="s">
        <v>72</v>
      </c>
      <c r="F21" s="3" t="s">
        <v>11</v>
      </c>
      <c r="G21" s="3" t="s">
        <v>9</v>
      </c>
      <c r="H21" s="3"/>
      <c r="J21" s="15"/>
    </row>
    <row r="22" spans="1:93" s="6" customFormat="1" ht="30" customHeight="1" x14ac:dyDescent="0.25">
      <c r="A22" s="2">
        <v>18</v>
      </c>
      <c r="B22" s="26" t="s">
        <v>81</v>
      </c>
      <c r="C22" s="25">
        <v>614</v>
      </c>
      <c r="D22" s="14">
        <v>77251</v>
      </c>
      <c r="E22" s="3" t="s">
        <v>19</v>
      </c>
      <c r="F22" s="3" t="s">
        <v>13</v>
      </c>
      <c r="G22" s="3" t="s">
        <v>9</v>
      </c>
      <c r="H22" s="3"/>
      <c r="J22" s="15"/>
    </row>
    <row r="23" spans="1:93" s="6" customFormat="1" ht="30" customHeight="1" x14ac:dyDescent="0.25">
      <c r="A23" s="2">
        <v>19</v>
      </c>
      <c r="B23" s="26" t="s">
        <v>81</v>
      </c>
      <c r="C23" s="25">
        <v>615</v>
      </c>
      <c r="D23" s="14">
        <v>376</v>
      </c>
      <c r="E23" s="3" t="s">
        <v>21</v>
      </c>
      <c r="F23" s="3" t="s">
        <v>13</v>
      </c>
      <c r="G23" s="3" t="s">
        <v>14</v>
      </c>
      <c r="H23" s="3"/>
    </row>
    <row r="24" spans="1:93" s="6" customFormat="1" ht="30" customHeight="1" x14ac:dyDescent="0.25">
      <c r="A24" s="2">
        <v>20</v>
      </c>
      <c r="B24" s="26" t="s">
        <v>81</v>
      </c>
      <c r="C24" s="25">
        <v>616</v>
      </c>
      <c r="D24" s="14">
        <v>4916</v>
      </c>
      <c r="E24" s="3" t="s">
        <v>58</v>
      </c>
      <c r="F24" s="3" t="s">
        <v>13</v>
      </c>
      <c r="G24" s="3" t="s">
        <v>9</v>
      </c>
      <c r="H24" s="3"/>
    </row>
    <row r="25" spans="1:93" s="6" customFormat="1" ht="30" customHeight="1" x14ac:dyDescent="0.25">
      <c r="A25" s="2">
        <v>21</v>
      </c>
      <c r="B25" s="26" t="s">
        <v>81</v>
      </c>
      <c r="C25" s="25">
        <v>617</v>
      </c>
      <c r="D25" s="14">
        <v>5798</v>
      </c>
      <c r="E25" s="3" t="s">
        <v>19</v>
      </c>
      <c r="F25" s="3" t="s">
        <v>12</v>
      </c>
      <c r="G25" s="3" t="s">
        <v>9</v>
      </c>
      <c r="H25" s="3"/>
    </row>
    <row r="26" spans="1:93" s="6" customFormat="1" ht="30" customHeight="1" x14ac:dyDescent="0.25">
      <c r="A26" s="2">
        <v>22</v>
      </c>
      <c r="B26" s="26" t="s">
        <v>81</v>
      </c>
      <c r="C26" s="25">
        <v>618</v>
      </c>
      <c r="D26" s="14">
        <v>599</v>
      </c>
      <c r="E26" s="3" t="s">
        <v>58</v>
      </c>
      <c r="F26" s="3" t="s">
        <v>12</v>
      </c>
      <c r="G26" s="3" t="s">
        <v>9</v>
      </c>
      <c r="H26" s="3"/>
    </row>
    <row r="27" spans="1:93" s="6" customFormat="1" ht="30" customHeight="1" x14ac:dyDescent="0.25">
      <c r="A27" s="2">
        <v>23</v>
      </c>
      <c r="B27" s="26" t="s">
        <v>81</v>
      </c>
      <c r="C27" s="25">
        <v>619</v>
      </c>
      <c r="D27" s="14">
        <v>4039</v>
      </c>
      <c r="E27" s="3" t="s">
        <v>72</v>
      </c>
      <c r="F27" s="3" t="s">
        <v>12</v>
      </c>
      <c r="G27" s="3" t="s">
        <v>9</v>
      </c>
      <c r="H27" s="3"/>
    </row>
    <row r="28" spans="1:93" s="9" customFormat="1" ht="30" customHeight="1" x14ac:dyDescent="0.25">
      <c r="A28" s="2">
        <v>24</v>
      </c>
      <c r="B28" s="26" t="s">
        <v>81</v>
      </c>
      <c r="C28" s="25">
        <v>620</v>
      </c>
      <c r="D28" s="14">
        <v>1327</v>
      </c>
      <c r="E28" s="3" t="s">
        <v>19</v>
      </c>
      <c r="F28" s="3" t="s">
        <v>78</v>
      </c>
      <c r="G28" s="3" t="s">
        <v>9</v>
      </c>
      <c r="H28" s="3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</row>
    <row r="29" spans="1:93" s="32" customFormat="1" ht="30" customHeight="1" x14ac:dyDescent="0.25">
      <c r="A29" s="2">
        <v>25</v>
      </c>
      <c r="B29" s="26" t="s">
        <v>81</v>
      </c>
      <c r="C29" s="25">
        <v>621</v>
      </c>
      <c r="D29" s="14">
        <v>300</v>
      </c>
      <c r="E29" s="3" t="s">
        <v>42</v>
      </c>
      <c r="F29" s="3" t="s">
        <v>67</v>
      </c>
      <c r="G29" s="3" t="s">
        <v>9</v>
      </c>
      <c r="H29" s="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</row>
    <row r="30" spans="1:93" s="6" customFormat="1" ht="30" customHeight="1" x14ac:dyDescent="0.25">
      <c r="A30" s="2">
        <v>26</v>
      </c>
      <c r="B30" s="26" t="s">
        <v>81</v>
      </c>
      <c r="C30" s="25">
        <v>622</v>
      </c>
      <c r="D30" s="14">
        <v>200</v>
      </c>
      <c r="E30" s="3" t="s">
        <v>42</v>
      </c>
      <c r="F30" s="3" t="s">
        <v>13</v>
      </c>
      <c r="G30" s="3" t="s">
        <v>9</v>
      </c>
      <c r="H30" s="3"/>
    </row>
    <row r="31" spans="1:93" s="6" customFormat="1" ht="30" customHeight="1" x14ac:dyDescent="0.25">
      <c r="A31" s="2">
        <v>27</v>
      </c>
      <c r="B31" s="26" t="s">
        <v>81</v>
      </c>
      <c r="C31" s="25">
        <v>623</v>
      </c>
      <c r="D31" s="14">
        <v>769</v>
      </c>
      <c r="E31" s="3" t="s">
        <v>22</v>
      </c>
      <c r="F31" s="3" t="s">
        <v>43</v>
      </c>
      <c r="G31" s="3" t="s">
        <v>9</v>
      </c>
      <c r="H31" s="5"/>
    </row>
    <row r="32" spans="1:93" s="6" customFormat="1" ht="30" customHeight="1" x14ac:dyDescent="0.25">
      <c r="A32" s="2">
        <v>28</v>
      </c>
      <c r="B32" s="26" t="s">
        <v>81</v>
      </c>
      <c r="C32" s="25">
        <v>624</v>
      </c>
      <c r="D32" s="14">
        <v>18285</v>
      </c>
      <c r="E32" s="3" t="s">
        <v>24</v>
      </c>
      <c r="F32" s="3" t="s">
        <v>17</v>
      </c>
      <c r="G32" s="5" t="s">
        <v>9</v>
      </c>
      <c r="H32" s="5"/>
    </row>
    <row r="33" spans="1:8" s="6" customFormat="1" ht="30" customHeight="1" x14ac:dyDescent="0.25">
      <c r="A33" s="2">
        <v>29</v>
      </c>
      <c r="B33" s="26" t="s">
        <v>81</v>
      </c>
      <c r="C33" s="25">
        <v>625</v>
      </c>
      <c r="D33" s="4">
        <v>42</v>
      </c>
      <c r="E33" s="3" t="s">
        <v>25</v>
      </c>
      <c r="F33" s="3" t="s">
        <v>17</v>
      </c>
      <c r="G33" s="5" t="s">
        <v>14</v>
      </c>
      <c r="H33" s="5"/>
    </row>
    <row r="34" spans="1:8" s="6" customFormat="1" ht="30" customHeight="1" x14ac:dyDescent="0.25">
      <c r="A34" s="2">
        <v>30</v>
      </c>
      <c r="B34" s="26" t="s">
        <v>81</v>
      </c>
      <c r="C34" s="25">
        <v>626</v>
      </c>
      <c r="D34" s="4">
        <v>28</v>
      </c>
      <c r="E34" s="3" t="s">
        <v>26</v>
      </c>
      <c r="F34" s="3" t="s">
        <v>17</v>
      </c>
      <c r="G34" s="5" t="s">
        <v>10</v>
      </c>
      <c r="H34" s="5"/>
    </row>
    <row r="35" spans="1:8" s="6" customFormat="1" ht="30" customHeight="1" x14ac:dyDescent="0.25">
      <c r="A35" s="2">
        <v>31</v>
      </c>
      <c r="B35" s="26" t="s">
        <v>81</v>
      </c>
      <c r="C35" s="25">
        <v>627</v>
      </c>
      <c r="D35" s="4">
        <v>1161</v>
      </c>
      <c r="E35" s="3" t="s">
        <v>59</v>
      </c>
      <c r="F35" s="3" t="s">
        <v>17</v>
      </c>
      <c r="G35" s="5" t="s">
        <v>9</v>
      </c>
      <c r="H35" s="5"/>
    </row>
    <row r="36" spans="1:8" s="6" customFormat="1" ht="30" customHeight="1" x14ac:dyDescent="0.25">
      <c r="A36" s="2">
        <v>32</v>
      </c>
      <c r="B36" s="26" t="s">
        <v>81</v>
      </c>
      <c r="C36" s="25">
        <v>628</v>
      </c>
      <c r="D36" s="4">
        <v>66</v>
      </c>
      <c r="E36" s="3" t="s">
        <v>40</v>
      </c>
      <c r="F36" s="3" t="s">
        <v>17</v>
      </c>
      <c r="G36" s="5" t="s">
        <v>33</v>
      </c>
      <c r="H36" s="5"/>
    </row>
    <row r="37" spans="1:8" s="6" customFormat="1" ht="30" customHeight="1" x14ac:dyDescent="0.25">
      <c r="A37" s="2">
        <v>33</v>
      </c>
      <c r="B37" s="26" t="s">
        <v>81</v>
      </c>
      <c r="C37" s="25">
        <v>629</v>
      </c>
      <c r="D37" s="4">
        <v>33</v>
      </c>
      <c r="E37" s="5" t="s">
        <v>79</v>
      </c>
      <c r="F37" s="3" t="s">
        <v>17</v>
      </c>
      <c r="G37" s="5" t="s">
        <v>9</v>
      </c>
      <c r="H37" s="5"/>
    </row>
    <row r="38" spans="1:8" s="6" customFormat="1" ht="30" customHeight="1" x14ac:dyDescent="0.25">
      <c r="A38" s="2">
        <v>34</v>
      </c>
      <c r="B38" s="26" t="s">
        <v>81</v>
      </c>
      <c r="C38" s="25">
        <v>630</v>
      </c>
      <c r="D38" s="4">
        <v>70640</v>
      </c>
      <c r="E38" s="5" t="s">
        <v>27</v>
      </c>
      <c r="F38" s="5" t="s">
        <v>18</v>
      </c>
      <c r="G38" s="5" t="s">
        <v>9</v>
      </c>
      <c r="H38" s="5"/>
    </row>
    <row r="39" spans="1:8" s="6" customFormat="1" ht="30" customHeight="1" x14ac:dyDescent="0.25">
      <c r="A39" s="2">
        <v>35</v>
      </c>
      <c r="B39" s="26" t="s">
        <v>81</v>
      </c>
      <c r="C39" s="25">
        <v>631</v>
      </c>
      <c r="D39" s="4">
        <v>161</v>
      </c>
      <c r="E39" s="5" t="s">
        <v>28</v>
      </c>
      <c r="F39" s="5" t="s">
        <v>18</v>
      </c>
      <c r="G39" s="5" t="s">
        <v>14</v>
      </c>
      <c r="H39" s="5"/>
    </row>
    <row r="40" spans="1:8" s="6" customFormat="1" ht="30" customHeight="1" x14ac:dyDescent="0.25">
      <c r="A40" s="2">
        <v>36</v>
      </c>
      <c r="B40" s="26" t="s">
        <v>81</v>
      </c>
      <c r="C40" s="25">
        <v>632</v>
      </c>
      <c r="D40" s="4">
        <v>110</v>
      </c>
      <c r="E40" s="5" t="s">
        <v>29</v>
      </c>
      <c r="F40" s="5" t="s">
        <v>18</v>
      </c>
      <c r="G40" s="5" t="s">
        <v>10</v>
      </c>
      <c r="H40" s="5"/>
    </row>
    <row r="41" spans="1:8" s="6" customFormat="1" ht="30" customHeight="1" x14ac:dyDescent="0.25">
      <c r="A41" s="2">
        <v>37</v>
      </c>
      <c r="B41" s="26" t="s">
        <v>81</v>
      </c>
      <c r="C41" s="25">
        <v>633</v>
      </c>
      <c r="D41" s="4">
        <v>4535</v>
      </c>
      <c r="E41" s="3" t="s">
        <v>60</v>
      </c>
      <c r="F41" s="5" t="s">
        <v>18</v>
      </c>
      <c r="G41" s="5" t="s">
        <v>9</v>
      </c>
      <c r="H41" s="5"/>
    </row>
    <row r="42" spans="1:8" s="6" customFormat="1" ht="30" customHeight="1" x14ac:dyDescent="0.25">
      <c r="A42" s="2">
        <v>38</v>
      </c>
      <c r="B42" s="26" t="s">
        <v>81</v>
      </c>
      <c r="C42" s="25">
        <v>634</v>
      </c>
      <c r="D42" s="4">
        <v>221</v>
      </c>
      <c r="E42" s="5" t="s">
        <v>41</v>
      </c>
      <c r="F42" s="5" t="s">
        <v>18</v>
      </c>
      <c r="G42" s="5" t="s">
        <v>33</v>
      </c>
      <c r="H42" s="5"/>
    </row>
    <row r="43" spans="1:8" s="6" customFormat="1" ht="30" customHeight="1" x14ac:dyDescent="0.25">
      <c r="A43" s="2">
        <v>39</v>
      </c>
      <c r="B43" s="26" t="s">
        <v>81</v>
      </c>
      <c r="C43" s="25">
        <v>635</v>
      </c>
      <c r="D43" s="4">
        <v>2603</v>
      </c>
      <c r="E43" s="5" t="s">
        <v>80</v>
      </c>
      <c r="F43" s="5" t="s">
        <v>18</v>
      </c>
      <c r="G43" s="5" t="s">
        <v>9</v>
      </c>
      <c r="H43" s="5"/>
    </row>
    <row r="44" spans="1:8" s="6" customFormat="1" ht="30" customHeight="1" x14ac:dyDescent="0.25">
      <c r="A44" s="2">
        <v>40</v>
      </c>
      <c r="B44" s="26" t="s">
        <v>81</v>
      </c>
      <c r="C44" s="25">
        <v>636</v>
      </c>
      <c r="D44" s="4">
        <v>28246</v>
      </c>
      <c r="E44" s="5" t="s">
        <v>38</v>
      </c>
      <c r="F44" s="5" t="s">
        <v>18</v>
      </c>
      <c r="G44" s="5" t="s">
        <v>9</v>
      </c>
      <c r="H44" s="5"/>
    </row>
    <row r="45" spans="1:8" s="6" customFormat="1" ht="30" customHeight="1" x14ac:dyDescent="0.25">
      <c r="A45" s="2">
        <v>41</v>
      </c>
      <c r="B45" s="26" t="s">
        <v>81</v>
      </c>
      <c r="C45" s="25">
        <v>637</v>
      </c>
      <c r="D45" s="4">
        <v>64</v>
      </c>
      <c r="E45" s="5" t="s">
        <v>30</v>
      </c>
      <c r="F45" s="5" t="s">
        <v>18</v>
      </c>
      <c r="G45" s="5" t="s">
        <v>14</v>
      </c>
      <c r="H45" s="5"/>
    </row>
    <row r="46" spans="1:8" s="6" customFormat="1" ht="30" customHeight="1" x14ac:dyDescent="0.25">
      <c r="A46" s="2">
        <v>42</v>
      </c>
      <c r="B46" s="26" t="s">
        <v>81</v>
      </c>
      <c r="C46" s="25">
        <v>638</v>
      </c>
      <c r="D46" s="4">
        <v>44</v>
      </c>
      <c r="E46" s="5" t="s">
        <v>31</v>
      </c>
      <c r="F46" s="5" t="s">
        <v>18</v>
      </c>
      <c r="G46" s="5" t="s">
        <v>10</v>
      </c>
      <c r="H46" s="5"/>
    </row>
    <row r="47" spans="1:8" s="6" customFormat="1" ht="30" customHeight="1" x14ac:dyDescent="0.25">
      <c r="A47" s="2">
        <v>43</v>
      </c>
      <c r="B47" s="26" t="s">
        <v>81</v>
      </c>
      <c r="C47" s="25">
        <v>639</v>
      </c>
      <c r="D47" s="4">
        <v>1821</v>
      </c>
      <c r="E47" s="3" t="s">
        <v>61</v>
      </c>
      <c r="F47" s="5" t="s">
        <v>18</v>
      </c>
      <c r="G47" s="5" t="s">
        <v>9</v>
      </c>
      <c r="H47" s="5"/>
    </row>
    <row r="48" spans="1:8" s="6" customFormat="1" ht="30" customHeight="1" x14ac:dyDescent="0.25">
      <c r="A48" s="2">
        <v>44</v>
      </c>
      <c r="B48" s="26" t="s">
        <v>81</v>
      </c>
      <c r="C48" s="25">
        <v>640</v>
      </c>
      <c r="D48" s="4">
        <v>6809</v>
      </c>
      <c r="E48" s="5" t="s">
        <v>39</v>
      </c>
      <c r="F48" s="3" t="s">
        <v>17</v>
      </c>
      <c r="G48" s="5" t="s">
        <v>36</v>
      </c>
      <c r="H48" s="5"/>
    </row>
    <row r="49" spans="1:12" s="6" customFormat="1" ht="30" customHeight="1" x14ac:dyDescent="0.25">
      <c r="A49" s="2">
        <v>45</v>
      </c>
      <c r="B49" s="26" t="s">
        <v>81</v>
      </c>
      <c r="C49" s="25">
        <v>641</v>
      </c>
      <c r="D49" s="4">
        <v>4992</v>
      </c>
      <c r="E49" s="5" t="s">
        <v>32</v>
      </c>
      <c r="F49" s="3" t="s">
        <v>17</v>
      </c>
      <c r="G49" s="5" t="s">
        <v>37</v>
      </c>
      <c r="H49" s="5"/>
      <c r="I49" s="27"/>
    </row>
    <row r="50" spans="1:12" s="6" customFormat="1" ht="30" customHeight="1" x14ac:dyDescent="0.25">
      <c r="A50" s="2">
        <v>46</v>
      </c>
      <c r="B50" s="26" t="s">
        <v>81</v>
      </c>
      <c r="C50" s="25">
        <v>642</v>
      </c>
      <c r="D50" s="4">
        <v>15</v>
      </c>
      <c r="E50" s="3" t="s">
        <v>23</v>
      </c>
      <c r="F50" s="3" t="s">
        <v>15</v>
      </c>
      <c r="G50" s="3" t="s">
        <v>16</v>
      </c>
      <c r="H50" s="5"/>
      <c r="I50" s="27">
        <v>324218</v>
      </c>
    </row>
    <row r="51" spans="1:12" s="6" customFormat="1" ht="30" customHeight="1" x14ac:dyDescent="0.25">
      <c r="A51" s="2">
        <v>47</v>
      </c>
      <c r="B51" s="26" t="s">
        <v>81</v>
      </c>
      <c r="C51" s="25">
        <v>643</v>
      </c>
      <c r="D51" s="4">
        <v>87000</v>
      </c>
      <c r="E51" s="5" t="s">
        <v>89</v>
      </c>
      <c r="F51" s="3" t="s">
        <v>83</v>
      </c>
      <c r="G51" s="3" t="s">
        <v>88</v>
      </c>
      <c r="H51" s="5"/>
      <c r="I51" s="27">
        <v>275249.34999999998</v>
      </c>
      <c r="J51" s="22"/>
    </row>
    <row r="52" spans="1:12" s="6" customFormat="1" ht="30" customHeight="1" x14ac:dyDescent="0.25">
      <c r="A52" s="2">
        <v>48</v>
      </c>
      <c r="B52" s="26" t="s">
        <v>81</v>
      </c>
      <c r="C52" s="25">
        <v>644</v>
      </c>
      <c r="D52" s="14">
        <v>1240.78</v>
      </c>
      <c r="E52" s="5" t="s">
        <v>90</v>
      </c>
      <c r="F52" s="3" t="s">
        <v>63</v>
      </c>
      <c r="G52" s="3" t="s">
        <v>56</v>
      </c>
      <c r="H52" s="5"/>
      <c r="I52" s="23">
        <v>145</v>
      </c>
      <c r="J52" s="22"/>
      <c r="K52" s="30"/>
      <c r="L52" s="22"/>
    </row>
    <row r="53" spans="1:12" s="6" customFormat="1" ht="30" customHeight="1" x14ac:dyDescent="0.25">
      <c r="A53" s="2">
        <v>49</v>
      </c>
      <c r="B53" s="26" t="s">
        <v>81</v>
      </c>
      <c r="C53" s="25">
        <v>645</v>
      </c>
      <c r="D53" s="4">
        <v>235.75</v>
      </c>
      <c r="E53" s="5" t="s">
        <v>91</v>
      </c>
      <c r="F53" s="3" t="s">
        <v>63</v>
      </c>
      <c r="G53" s="3" t="s">
        <v>53</v>
      </c>
      <c r="H53" s="5"/>
      <c r="J53" s="22"/>
    </row>
    <row r="54" spans="1:12" s="6" customFormat="1" ht="30" customHeight="1" x14ac:dyDescent="0.25">
      <c r="A54" s="2">
        <v>50</v>
      </c>
      <c r="B54" s="26" t="s">
        <v>81</v>
      </c>
      <c r="C54" s="25">
        <v>646</v>
      </c>
      <c r="D54" s="4">
        <v>1680</v>
      </c>
      <c r="E54" s="3" t="s">
        <v>93</v>
      </c>
      <c r="F54" s="3" t="s">
        <v>84</v>
      </c>
      <c r="G54" s="3" t="s">
        <v>74</v>
      </c>
      <c r="H54" s="5"/>
      <c r="I54" s="29"/>
      <c r="J54" s="22"/>
    </row>
    <row r="55" spans="1:12" s="6" customFormat="1" ht="30" customHeight="1" x14ac:dyDescent="0.25">
      <c r="A55" s="2">
        <v>51</v>
      </c>
      <c r="B55" s="26" t="s">
        <v>81</v>
      </c>
      <c r="C55" s="25">
        <v>647</v>
      </c>
      <c r="D55" s="4">
        <v>319.2</v>
      </c>
      <c r="E55" s="3" t="s">
        <v>92</v>
      </c>
      <c r="F55" s="3" t="s">
        <v>84</v>
      </c>
      <c r="G55" s="3" t="s">
        <v>53</v>
      </c>
      <c r="H55" s="5"/>
      <c r="J55" s="22"/>
    </row>
    <row r="56" spans="1:12" s="6" customFormat="1" ht="30" customHeight="1" x14ac:dyDescent="0.25">
      <c r="A56" s="2">
        <v>52</v>
      </c>
      <c r="B56" s="26" t="s">
        <v>94</v>
      </c>
      <c r="C56" s="25">
        <v>648</v>
      </c>
      <c r="D56" s="4">
        <v>6130</v>
      </c>
      <c r="E56" s="3" t="s">
        <v>95</v>
      </c>
      <c r="F56" s="3" t="s">
        <v>62</v>
      </c>
      <c r="G56" s="3" t="s">
        <v>16</v>
      </c>
      <c r="H56" s="5"/>
      <c r="J56" s="22"/>
    </row>
    <row r="57" spans="1:12" s="6" customFormat="1" ht="30" customHeight="1" x14ac:dyDescent="0.25">
      <c r="A57" s="2">
        <v>53</v>
      </c>
      <c r="B57" s="26" t="s">
        <v>94</v>
      </c>
      <c r="C57" s="25">
        <v>649</v>
      </c>
      <c r="D57" s="4">
        <v>1164.7</v>
      </c>
      <c r="E57" s="3" t="s">
        <v>96</v>
      </c>
      <c r="F57" s="3" t="s">
        <v>62</v>
      </c>
      <c r="G57" s="3" t="s">
        <v>53</v>
      </c>
      <c r="H57" s="5"/>
    </row>
    <row r="58" spans="1:12" s="6" customFormat="1" ht="30" customHeight="1" x14ac:dyDescent="0.25">
      <c r="A58" s="2">
        <v>54</v>
      </c>
      <c r="B58" s="26" t="s">
        <v>94</v>
      </c>
      <c r="C58" s="25">
        <v>650</v>
      </c>
      <c r="D58" s="4">
        <v>87584.639999999999</v>
      </c>
      <c r="E58" s="3" t="s">
        <v>97</v>
      </c>
      <c r="F58" s="3" t="s">
        <v>47</v>
      </c>
      <c r="G58" s="3" t="s">
        <v>16</v>
      </c>
      <c r="H58" s="5"/>
    </row>
    <row r="59" spans="1:12" s="6" customFormat="1" ht="30" customHeight="1" x14ac:dyDescent="0.25">
      <c r="A59" s="2">
        <v>55</v>
      </c>
      <c r="B59" s="26" t="s">
        <v>94</v>
      </c>
      <c r="C59" s="25">
        <v>651</v>
      </c>
      <c r="D59" s="4">
        <v>16641.080000000002</v>
      </c>
      <c r="E59" s="3" t="s">
        <v>98</v>
      </c>
      <c r="F59" s="3" t="s">
        <v>47</v>
      </c>
      <c r="G59" s="3" t="s">
        <v>53</v>
      </c>
      <c r="H59" s="5"/>
    </row>
    <row r="60" spans="1:12" s="6" customFormat="1" ht="30" customHeight="1" x14ac:dyDescent="0.25">
      <c r="A60" s="2">
        <v>56</v>
      </c>
      <c r="B60" s="26" t="s">
        <v>94</v>
      </c>
      <c r="C60" s="25">
        <v>34</v>
      </c>
      <c r="D60" s="4">
        <v>90</v>
      </c>
      <c r="E60" s="3" t="s">
        <v>152</v>
      </c>
      <c r="F60" s="3" t="s">
        <v>57</v>
      </c>
      <c r="G60" s="3" t="s">
        <v>153</v>
      </c>
      <c r="H60" s="5"/>
    </row>
    <row r="61" spans="1:12" s="6" customFormat="1" ht="45.75" customHeight="1" x14ac:dyDescent="0.25">
      <c r="A61" s="2">
        <v>57</v>
      </c>
      <c r="B61" s="26" t="s">
        <v>99</v>
      </c>
      <c r="C61" s="25">
        <v>652</v>
      </c>
      <c r="D61" s="4">
        <v>281.39999999999998</v>
      </c>
      <c r="E61" s="3" t="s">
        <v>100</v>
      </c>
      <c r="F61" s="3" t="s">
        <v>75</v>
      </c>
      <c r="G61" s="3" t="s">
        <v>16</v>
      </c>
      <c r="H61" s="5"/>
    </row>
    <row r="62" spans="1:12" s="6" customFormat="1" ht="37.5" customHeight="1" x14ac:dyDescent="0.25">
      <c r="A62" s="2">
        <v>58</v>
      </c>
      <c r="B62" s="26" t="s">
        <v>154</v>
      </c>
      <c r="C62" s="25">
        <v>36</v>
      </c>
      <c r="D62" s="4">
        <v>74.27</v>
      </c>
      <c r="E62" s="3" t="s">
        <v>155</v>
      </c>
      <c r="F62" s="3" t="s">
        <v>57</v>
      </c>
      <c r="G62" s="3" t="s">
        <v>153</v>
      </c>
      <c r="H62" s="5"/>
    </row>
    <row r="63" spans="1:12" s="6" customFormat="1" ht="30" customHeight="1" x14ac:dyDescent="0.25">
      <c r="A63" s="2">
        <v>59</v>
      </c>
      <c r="B63" s="26" t="s">
        <v>101</v>
      </c>
      <c r="C63" s="25">
        <v>653</v>
      </c>
      <c r="D63" s="4">
        <v>1354</v>
      </c>
      <c r="E63" s="3" t="s">
        <v>102</v>
      </c>
      <c r="F63" s="3" t="s">
        <v>85</v>
      </c>
      <c r="G63" s="3" t="s">
        <v>16</v>
      </c>
      <c r="H63" s="5"/>
    </row>
    <row r="64" spans="1:12" s="6" customFormat="1" ht="30" customHeight="1" x14ac:dyDescent="0.25">
      <c r="A64" s="2">
        <v>60</v>
      </c>
      <c r="B64" s="26" t="s">
        <v>101</v>
      </c>
      <c r="C64" s="25">
        <v>654</v>
      </c>
      <c r="D64" s="19">
        <v>257.26</v>
      </c>
      <c r="E64" s="3" t="s">
        <v>103</v>
      </c>
      <c r="F64" s="3" t="s">
        <v>85</v>
      </c>
      <c r="G64" s="3" t="s">
        <v>53</v>
      </c>
      <c r="H64" s="5"/>
    </row>
    <row r="65" spans="1:10" s="6" customFormat="1" ht="30" customHeight="1" x14ac:dyDescent="0.25">
      <c r="A65" s="2">
        <v>61</v>
      </c>
      <c r="B65" s="26" t="s">
        <v>101</v>
      </c>
      <c r="C65" s="25">
        <v>655</v>
      </c>
      <c r="D65" s="4">
        <v>1800</v>
      </c>
      <c r="E65" s="5" t="s">
        <v>104</v>
      </c>
      <c r="F65" s="5" t="s">
        <v>46</v>
      </c>
      <c r="G65" s="3" t="s">
        <v>55</v>
      </c>
      <c r="H65" s="5"/>
    </row>
    <row r="66" spans="1:10" s="6" customFormat="1" ht="30" customHeight="1" x14ac:dyDescent="0.25">
      <c r="A66" s="2">
        <v>62</v>
      </c>
      <c r="B66" s="26" t="s">
        <v>101</v>
      </c>
      <c r="C66" s="25">
        <v>656</v>
      </c>
      <c r="D66" s="4">
        <v>1290</v>
      </c>
      <c r="E66" s="5" t="s">
        <v>104</v>
      </c>
      <c r="F66" s="3" t="s">
        <v>46</v>
      </c>
      <c r="G66" s="3" t="s">
        <v>55</v>
      </c>
      <c r="H66" s="5"/>
      <c r="J66" s="22"/>
    </row>
    <row r="67" spans="1:10" s="6" customFormat="1" ht="30" customHeight="1" x14ac:dyDescent="0.25">
      <c r="A67" s="2">
        <v>63</v>
      </c>
      <c r="B67" s="26" t="s">
        <v>101</v>
      </c>
      <c r="C67" s="25">
        <v>657</v>
      </c>
      <c r="D67" s="14">
        <v>587.1</v>
      </c>
      <c r="E67" s="5" t="s">
        <v>105</v>
      </c>
      <c r="F67" s="3" t="s">
        <v>46</v>
      </c>
      <c r="G67" s="3" t="s">
        <v>53</v>
      </c>
      <c r="H67" s="5"/>
      <c r="J67" s="22"/>
    </row>
    <row r="68" spans="1:10" s="6" customFormat="1" ht="30" customHeight="1" x14ac:dyDescent="0.25">
      <c r="A68" s="2">
        <v>64</v>
      </c>
      <c r="B68" s="26" t="s">
        <v>106</v>
      </c>
      <c r="C68" s="25">
        <v>658</v>
      </c>
      <c r="D68" s="14">
        <v>517</v>
      </c>
      <c r="E68" s="5" t="s">
        <v>107</v>
      </c>
      <c r="F68" s="3" t="s">
        <v>86</v>
      </c>
      <c r="G68" s="3" t="s">
        <v>54</v>
      </c>
      <c r="H68" s="5"/>
      <c r="J68" s="22"/>
    </row>
    <row r="69" spans="1:10" s="6" customFormat="1" ht="30" customHeight="1" x14ac:dyDescent="0.25">
      <c r="A69" s="2">
        <v>65</v>
      </c>
      <c r="B69" s="26" t="s">
        <v>106</v>
      </c>
      <c r="C69" s="25">
        <v>659</v>
      </c>
      <c r="D69" s="18">
        <v>98.22</v>
      </c>
      <c r="E69" s="5" t="s">
        <v>108</v>
      </c>
      <c r="F69" s="3" t="s">
        <v>86</v>
      </c>
      <c r="G69" s="3" t="s">
        <v>53</v>
      </c>
      <c r="H69" s="5"/>
      <c r="J69" s="22"/>
    </row>
    <row r="70" spans="1:10" s="6" customFormat="1" ht="50.25" customHeight="1" x14ac:dyDescent="0.25">
      <c r="A70" s="2">
        <v>66</v>
      </c>
      <c r="B70" s="26" t="s">
        <v>106</v>
      </c>
      <c r="C70" s="25">
        <v>660</v>
      </c>
      <c r="D70" s="18">
        <v>4550</v>
      </c>
      <c r="E70" s="5" t="s">
        <v>109</v>
      </c>
      <c r="F70" s="3" t="s">
        <v>49</v>
      </c>
      <c r="G70" s="3" t="s">
        <v>16</v>
      </c>
      <c r="H70" s="5"/>
      <c r="J70" s="22"/>
    </row>
    <row r="71" spans="1:10" s="6" customFormat="1" ht="42.75" customHeight="1" x14ac:dyDescent="0.25">
      <c r="A71" s="2">
        <v>67</v>
      </c>
      <c r="B71" s="26" t="s">
        <v>106</v>
      </c>
      <c r="C71" s="25">
        <v>661</v>
      </c>
      <c r="D71" s="18">
        <v>864.5</v>
      </c>
      <c r="E71" s="5" t="s">
        <v>110</v>
      </c>
      <c r="F71" s="3" t="s">
        <v>49</v>
      </c>
      <c r="G71" s="3" t="s">
        <v>53</v>
      </c>
      <c r="H71" s="5"/>
      <c r="J71" s="22"/>
    </row>
    <row r="72" spans="1:10" s="6" customFormat="1" ht="30" customHeight="1" x14ac:dyDescent="0.25">
      <c r="A72" s="2">
        <v>68</v>
      </c>
      <c r="B72" s="26" t="s">
        <v>106</v>
      </c>
      <c r="C72" s="25">
        <v>662</v>
      </c>
      <c r="D72" s="18">
        <v>1215</v>
      </c>
      <c r="E72" s="5" t="s">
        <v>111</v>
      </c>
      <c r="F72" s="3" t="s">
        <v>51</v>
      </c>
      <c r="G72" s="3" t="s">
        <v>55</v>
      </c>
      <c r="H72" s="5"/>
    </row>
    <row r="73" spans="1:10" s="6" customFormat="1" ht="30" customHeight="1" x14ac:dyDescent="0.25">
      <c r="A73" s="2">
        <v>69</v>
      </c>
      <c r="B73" s="26" t="s">
        <v>106</v>
      </c>
      <c r="C73" s="25">
        <v>663</v>
      </c>
      <c r="D73" s="18">
        <v>230.85</v>
      </c>
      <c r="E73" s="5" t="s">
        <v>112</v>
      </c>
      <c r="F73" s="3" t="s">
        <v>51</v>
      </c>
      <c r="G73" s="3" t="s">
        <v>53</v>
      </c>
      <c r="H73" s="5"/>
      <c r="J73" s="23"/>
    </row>
    <row r="74" spans="1:10" s="6" customFormat="1" ht="30" customHeight="1" x14ac:dyDescent="0.25">
      <c r="A74" s="2">
        <v>70</v>
      </c>
      <c r="B74" s="26" t="s">
        <v>106</v>
      </c>
      <c r="C74" s="25">
        <v>664</v>
      </c>
      <c r="D74" s="18">
        <v>8718.98</v>
      </c>
      <c r="E74" s="5" t="s">
        <v>113</v>
      </c>
      <c r="F74" s="3" t="s">
        <v>87</v>
      </c>
      <c r="G74" s="3" t="s">
        <v>16</v>
      </c>
      <c r="H74" s="5"/>
    </row>
    <row r="75" spans="1:10" s="6" customFormat="1" ht="30" customHeight="1" x14ac:dyDescent="0.25">
      <c r="A75" s="2">
        <v>71</v>
      </c>
      <c r="B75" s="26" t="s">
        <v>106</v>
      </c>
      <c r="C75" s="25">
        <v>665</v>
      </c>
      <c r="D75" s="18">
        <v>1656.6</v>
      </c>
      <c r="E75" s="5" t="s">
        <v>114</v>
      </c>
      <c r="F75" s="3" t="s">
        <v>87</v>
      </c>
      <c r="G75" s="3" t="s">
        <v>53</v>
      </c>
      <c r="H75" s="5"/>
    </row>
    <row r="76" spans="1:10" s="6" customFormat="1" ht="30" customHeight="1" x14ac:dyDescent="0.25">
      <c r="A76" s="2">
        <v>72</v>
      </c>
      <c r="B76" s="26" t="s">
        <v>115</v>
      </c>
      <c r="C76" s="25">
        <v>666</v>
      </c>
      <c r="D76" s="18">
        <v>744.19</v>
      </c>
      <c r="E76" s="5" t="s">
        <v>116</v>
      </c>
      <c r="F76" s="3" t="s">
        <v>45</v>
      </c>
      <c r="G76" s="3" t="s">
        <v>55</v>
      </c>
      <c r="H76" s="5"/>
    </row>
    <row r="77" spans="1:10" s="6" customFormat="1" ht="30" customHeight="1" x14ac:dyDescent="0.25">
      <c r="A77" s="2">
        <v>73</v>
      </c>
      <c r="B77" s="26" t="s">
        <v>115</v>
      </c>
      <c r="C77" s="25">
        <v>667</v>
      </c>
      <c r="D77" s="18">
        <v>65.37</v>
      </c>
      <c r="E77" s="5" t="s">
        <v>117</v>
      </c>
      <c r="F77" s="3" t="s">
        <v>45</v>
      </c>
      <c r="G77" s="3" t="s">
        <v>53</v>
      </c>
      <c r="H77" s="5"/>
    </row>
    <row r="78" spans="1:10" s="6" customFormat="1" ht="30" customHeight="1" x14ac:dyDescent="0.25">
      <c r="A78" s="2">
        <v>74</v>
      </c>
      <c r="B78" s="26" t="s">
        <v>115</v>
      </c>
      <c r="C78" s="25">
        <v>668</v>
      </c>
      <c r="D78" s="18">
        <v>568.6</v>
      </c>
      <c r="E78" s="5" t="s">
        <v>118</v>
      </c>
      <c r="F78" s="3" t="s">
        <v>45</v>
      </c>
      <c r="G78" s="3" t="s">
        <v>55</v>
      </c>
      <c r="H78" s="5"/>
    </row>
    <row r="79" spans="1:10" s="6" customFormat="1" ht="30" customHeight="1" x14ac:dyDescent="0.25">
      <c r="A79" s="2">
        <v>75</v>
      </c>
      <c r="B79" s="26" t="s">
        <v>115</v>
      </c>
      <c r="C79" s="25">
        <v>669</v>
      </c>
      <c r="D79" s="24">
        <v>49.83</v>
      </c>
      <c r="E79" s="5" t="s">
        <v>119</v>
      </c>
      <c r="F79" s="3" t="s">
        <v>45</v>
      </c>
      <c r="G79" s="3" t="s">
        <v>53</v>
      </c>
      <c r="H79" s="5"/>
    </row>
    <row r="80" spans="1:10" s="6" customFormat="1" ht="30" customHeight="1" x14ac:dyDescent="0.25">
      <c r="A80" s="2">
        <v>76</v>
      </c>
      <c r="B80" s="26" t="s">
        <v>115</v>
      </c>
      <c r="C80" s="25">
        <v>670</v>
      </c>
      <c r="D80" s="20">
        <v>53.73</v>
      </c>
      <c r="E80" s="5" t="s">
        <v>120</v>
      </c>
      <c r="F80" s="3" t="s">
        <v>45</v>
      </c>
      <c r="G80" s="3" t="s">
        <v>55</v>
      </c>
      <c r="H80" s="5"/>
    </row>
    <row r="81" spans="1:8" s="6" customFormat="1" ht="39" customHeight="1" x14ac:dyDescent="0.25">
      <c r="A81" s="2">
        <v>77</v>
      </c>
      <c r="B81" s="26" t="s">
        <v>115</v>
      </c>
      <c r="C81" s="25">
        <v>671</v>
      </c>
      <c r="D81" s="18">
        <v>4.62</v>
      </c>
      <c r="E81" s="5" t="s">
        <v>121</v>
      </c>
      <c r="F81" s="3" t="s">
        <v>45</v>
      </c>
      <c r="G81" s="3" t="s">
        <v>53</v>
      </c>
      <c r="H81" s="5"/>
    </row>
    <row r="82" spans="1:8" s="6" customFormat="1" ht="39" customHeight="1" x14ac:dyDescent="0.25">
      <c r="A82" s="2">
        <v>78</v>
      </c>
      <c r="B82" s="26" t="s">
        <v>115</v>
      </c>
      <c r="C82" s="25">
        <v>672</v>
      </c>
      <c r="D82" s="18">
        <v>609.55999999999995</v>
      </c>
      <c r="E82" s="5" t="s">
        <v>122</v>
      </c>
      <c r="F82" s="3" t="s">
        <v>45</v>
      </c>
      <c r="G82" s="3" t="s">
        <v>55</v>
      </c>
      <c r="H82" s="5"/>
    </row>
    <row r="83" spans="1:8" s="6" customFormat="1" ht="30" customHeight="1" x14ac:dyDescent="0.25">
      <c r="A83" s="2">
        <v>79</v>
      </c>
      <c r="B83" s="26" t="s">
        <v>115</v>
      </c>
      <c r="C83" s="25">
        <v>673</v>
      </c>
      <c r="D83" s="21">
        <v>53.54</v>
      </c>
      <c r="E83" s="5" t="s">
        <v>123</v>
      </c>
      <c r="F83" s="3" t="s">
        <v>45</v>
      </c>
      <c r="G83" s="3" t="s">
        <v>53</v>
      </c>
      <c r="H83" s="5"/>
    </row>
    <row r="84" spans="1:8" s="6" customFormat="1" ht="30" customHeight="1" x14ac:dyDescent="0.25">
      <c r="A84" s="2">
        <v>80</v>
      </c>
      <c r="B84" s="26" t="s">
        <v>115</v>
      </c>
      <c r="C84" s="25">
        <v>674</v>
      </c>
      <c r="D84" s="18">
        <v>520.65</v>
      </c>
      <c r="E84" s="5" t="s">
        <v>124</v>
      </c>
      <c r="F84" s="3" t="s">
        <v>45</v>
      </c>
      <c r="G84" s="3" t="s">
        <v>55</v>
      </c>
      <c r="H84" s="5"/>
    </row>
    <row r="85" spans="1:8" s="6" customFormat="1" ht="30" customHeight="1" x14ac:dyDescent="0.25">
      <c r="A85" s="2">
        <v>81</v>
      </c>
      <c r="B85" s="26" t="s">
        <v>115</v>
      </c>
      <c r="C85" s="25">
        <v>675</v>
      </c>
      <c r="D85" s="18">
        <v>45.4</v>
      </c>
      <c r="E85" s="5" t="s">
        <v>125</v>
      </c>
      <c r="F85" s="3" t="s">
        <v>45</v>
      </c>
      <c r="G85" s="3" t="s">
        <v>53</v>
      </c>
      <c r="H85" s="5"/>
    </row>
    <row r="86" spans="1:8" s="6" customFormat="1" ht="30" customHeight="1" x14ac:dyDescent="0.25">
      <c r="A86" s="2">
        <v>82</v>
      </c>
      <c r="B86" s="26" t="s">
        <v>115</v>
      </c>
      <c r="C86" s="25">
        <v>676</v>
      </c>
      <c r="D86" s="18">
        <v>81.59</v>
      </c>
      <c r="E86" s="5" t="s">
        <v>126</v>
      </c>
      <c r="F86" s="3" t="s">
        <v>45</v>
      </c>
      <c r="G86" s="3" t="s">
        <v>55</v>
      </c>
      <c r="H86" s="5"/>
    </row>
    <row r="87" spans="1:8" s="6" customFormat="1" ht="30" customHeight="1" x14ac:dyDescent="0.25">
      <c r="A87" s="2">
        <v>83</v>
      </c>
      <c r="B87" s="26" t="s">
        <v>115</v>
      </c>
      <c r="C87" s="25">
        <v>677</v>
      </c>
      <c r="D87" s="18">
        <v>7.01</v>
      </c>
      <c r="E87" s="5" t="s">
        <v>127</v>
      </c>
      <c r="F87" s="3" t="s">
        <v>45</v>
      </c>
      <c r="G87" s="3" t="s">
        <v>53</v>
      </c>
      <c r="H87" s="5"/>
    </row>
    <row r="88" spans="1:8" s="6" customFormat="1" ht="30" customHeight="1" x14ac:dyDescent="0.25">
      <c r="A88" s="2">
        <v>84</v>
      </c>
      <c r="B88" s="26" t="s">
        <v>115</v>
      </c>
      <c r="C88" s="25">
        <v>678</v>
      </c>
      <c r="D88" s="18">
        <v>1194.49</v>
      </c>
      <c r="E88" s="5" t="s">
        <v>128</v>
      </c>
      <c r="F88" s="3" t="s">
        <v>45</v>
      </c>
      <c r="G88" s="3" t="s">
        <v>55</v>
      </c>
      <c r="H88" s="5"/>
    </row>
    <row r="89" spans="1:8" s="6" customFormat="1" ht="30" customHeight="1" x14ac:dyDescent="0.25">
      <c r="A89" s="2">
        <v>85</v>
      </c>
      <c r="B89" s="26" t="s">
        <v>115</v>
      </c>
      <c r="C89" s="25">
        <v>679</v>
      </c>
      <c r="D89" s="18">
        <v>104.36</v>
      </c>
      <c r="E89" s="5" t="s">
        <v>129</v>
      </c>
      <c r="F89" s="3" t="s">
        <v>45</v>
      </c>
      <c r="G89" s="3" t="s">
        <v>53</v>
      </c>
      <c r="H89" s="5"/>
    </row>
    <row r="90" spans="1:8" s="6" customFormat="1" ht="30" customHeight="1" x14ac:dyDescent="0.25">
      <c r="A90" s="2">
        <v>86</v>
      </c>
      <c r="B90" s="26" t="s">
        <v>115</v>
      </c>
      <c r="C90" s="25">
        <v>680</v>
      </c>
      <c r="D90" s="19">
        <v>1307.43</v>
      </c>
      <c r="E90" s="5" t="s">
        <v>130</v>
      </c>
      <c r="F90" s="3" t="s">
        <v>45</v>
      </c>
      <c r="G90" s="3" t="s">
        <v>55</v>
      </c>
      <c r="H90" s="5"/>
    </row>
    <row r="91" spans="1:8" s="6" customFormat="1" ht="30" customHeight="1" x14ac:dyDescent="0.25">
      <c r="A91" s="2">
        <v>87</v>
      </c>
      <c r="B91" s="26" t="s">
        <v>115</v>
      </c>
      <c r="C91" s="25">
        <v>681</v>
      </c>
      <c r="D91" s="17">
        <v>112.35</v>
      </c>
      <c r="E91" s="5" t="s">
        <v>131</v>
      </c>
      <c r="F91" s="3" t="s">
        <v>45</v>
      </c>
      <c r="G91" s="3" t="s">
        <v>53</v>
      </c>
      <c r="H91" s="5"/>
    </row>
    <row r="92" spans="1:8" s="6" customFormat="1" ht="30" customHeight="1" x14ac:dyDescent="0.25">
      <c r="A92" s="2">
        <v>88</v>
      </c>
      <c r="B92" s="26" t="s">
        <v>115</v>
      </c>
      <c r="C92" s="25">
        <v>682</v>
      </c>
      <c r="D92" s="18">
        <v>266.66000000000003</v>
      </c>
      <c r="E92" s="5" t="s">
        <v>132</v>
      </c>
      <c r="F92" s="3" t="s">
        <v>45</v>
      </c>
      <c r="G92" s="3" t="s">
        <v>55</v>
      </c>
      <c r="H92" s="5"/>
    </row>
    <row r="93" spans="1:8" s="6" customFormat="1" ht="30" customHeight="1" x14ac:dyDescent="0.25">
      <c r="A93" s="2">
        <v>89</v>
      </c>
      <c r="B93" s="26" t="s">
        <v>115</v>
      </c>
      <c r="C93" s="25">
        <v>683</v>
      </c>
      <c r="D93" s="18">
        <v>22.91</v>
      </c>
      <c r="E93" s="5" t="s">
        <v>133</v>
      </c>
      <c r="F93" s="3" t="s">
        <v>45</v>
      </c>
      <c r="G93" s="3" t="s">
        <v>53</v>
      </c>
      <c r="H93" s="5"/>
    </row>
    <row r="94" spans="1:8" s="6" customFormat="1" ht="30" customHeight="1" x14ac:dyDescent="0.25">
      <c r="A94" s="2">
        <v>90</v>
      </c>
      <c r="B94" s="26" t="s">
        <v>115</v>
      </c>
      <c r="C94" s="25">
        <v>684</v>
      </c>
      <c r="D94" s="18">
        <v>887.75</v>
      </c>
      <c r="E94" s="16" t="s">
        <v>134</v>
      </c>
      <c r="F94" s="3" t="s">
        <v>68</v>
      </c>
      <c r="G94" s="3" t="s">
        <v>54</v>
      </c>
      <c r="H94" s="5"/>
    </row>
    <row r="95" spans="1:8" s="6" customFormat="1" ht="30" customHeight="1" x14ac:dyDescent="0.25">
      <c r="A95" s="2">
        <v>91</v>
      </c>
      <c r="B95" s="26" t="s">
        <v>115</v>
      </c>
      <c r="C95" s="25">
        <v>685</v>
      </c>
      <c r="D95" s="18">
        <v>186</v>
      </c>
      <c r="E95" s="16" t="s">
        <v>135</v>
      </c>
      <c r="F95" s="3" t="s">
        <v>68</v>
      </c>
      <c r="G95" s="3" t="s">
        <v>53</v>
      </c>
      <c r="H95" s="5"/>
    </row>
    <row r="96" spans="1:8" s="6" customFormat="1" ht="30" customHeight="1" x14ac:dyDescent="0.25">
      <c r="A96" s="2">
        <v>92</v>
      </c>
      <c r="B96" s="26" t="s">
        <v>115</v>
      </c>
      <c r="C96" s="25">
        <v>686</v>
      </c>
      <c r="D96" s="18">
        <v>23013.01</v>
      </c>
      <c r="E96" s="16" t="s">
        <v>136</v>
      </c>
      <c r="F96" s="3" t="s">
        <v>50</v>
      </c>
      <c r="G96" s="3" t="s">
        <v>56</v>
      </c>
      <c r="H96" s="5"/>
    </row>
    <row r="97" spans="1:8" s="6" customFormat="1" ht="30" customHeight="1" x14ac:dyDescent="0.25">
      <c r="A97" s="2">
        <v>93</v>
      </c>
      <c r="B97" s="26" t="s">
        <v>115</v>
      </c>
      <c r="C97" s="25">
        <v>687</v>
      </c>
      <c r="D97" s="18">
        <v>4346.1099999999997</v>
      </c>
      <c r="E97" s="16" t="s">
        <v>137</v>
      </c>
      <c r="F97" s="3" t="s">
        <v>50</v>
      </c>
      <c r="G97" s="3" t="s">
        <v>53</v>
      </c>
      <c r="H97" s="5"/>
    </row>
    <row r="98" spans="1:8" s="6" customFormat="1" ht="30" customHeight="1" x14ac:dyDescent="0.25">
      <c r="A98" s="2">
        <v>94</v>
      </c>
      <c r="B98" s="26" t="s">
        <v>115</v>
      </c>
      <c r="C98" s="25">
        <v>688</v>
      </c>
      <c r="D98" s="4">
        <v>26.36</v>
      </c>
      <c r="E98" s="16" t="s">
        <v>137</v>
      </c>
      <c r="F98" s="3" t="s">
        <v>50</v>
      </c>
      <c r="G98" s="3" t="s">
        <v>53</v>
      </c>
      <c r="H98" s="5"/>
    </row>
    <row r="99" spans="1:8" s="6" customFormat="1" ht="30" customHeight="1" x14ac:dyDescent="0.25">
      <c r="A99" s="2">
        <v>95</v>
      </c>
      <c r="B99" s="26" t="s">
        <v>115</v>
      </c>
      <c r="C99" s="25">
        <v>689</v>
      </c>
      <c r="D99" s="4">
        <v>6043.25</v>
      </c>
      <c r="E99" s="5" t="s">
        <v>138</v>
      </c>
      <c r="F99" s="3" t="s">
        <v>64</v>
      </c>
      <c r="G99" s="3" t="s">
        <v>66</v>
      </c>
      <c r="H99" s="5"/>
    </row>
    <row r="100" spans="1:8" s="6" customFormat="1" ht="30" customHeight="1" x14ac:dyDescent="0.25">
      <c r="A100" s="2">
        <v>96</v>
      </c>
      <c r="B100" s="26" t="s">
        <v>115</v>
      </c>
      <c r="C100" s="25">
        <v>690</v>
      </c>
      <c r="D100" s="4">
        <v>12.8</v>
      </c>
      <c r="E100" s="5" t="s">
        <v>139</v>
      </c>
      <c r="F100" s="3" t="s">
        <v>64</v>
      </c>
      <c r="G100" s="3" t="s">
        <v>74</v>
      </c>
      <c r="H100" s="5"/>
    </row>
    <row r="101" spans="1:8" s="6" customFormat="1" ht="30" customHeight="1" x14ac:dyDescent="0.25">
      <c r="A101" s="2">
        <v>97</v>
      </c>
      <c r="B101" s="26" t="s">
        <v>115</v>
      </c>
      <c r="C101" s="25">
        <v>691</v>
      </c>
      <c r="D101" s="4">
        <v>1150.6500000000001</v>
      </c>
      <c r="E101" s="5" t="s">
        <v>140</v>
      </c>
      <c r="F101" s="5" t="s">
        <v>64</v>
      </c>
      <c r="G101" s="3" t="s">
        <v>53</v>
      </c>
      <c r="H101" s="5"/>
    </row>
    <row r="102" spans="1:8" s="6" customFormat="1" ht="30" customHeight="1" x14ac:dyDescent="0.25">
      <c r="A102" s="2">
        <v>98</v>
      </c>
      <c r="B102" s="26" t="s">
        <v>115</v>
      </c>
      <c r="C102" s="25">
        <v>692</v>
      </c>
      <c r="D102" s="4">
        <v>145</v>
      </c>
      <c r="E102" s="5" t="s">
        <v>70</v>
      </c>
      <c r="F102" s="5" t="s">
        <v>57</v>
      </c>
      <c r="G102" s="3" t="s">
        <v>53</v>
      </c>
      <c r="H102" s="5"/>
    </row>
    <row r="103" spans="1:8" s="6" customFormat="1" ht="43.5" customHeight="1" x14ac:dyDescent="0.25">
      <c r="A103" s="2">
        <v>99</v>
      </c>
      <c r="B103" s="26" t="s">
        <v>115</v>
      </c>
      <c r="C103" s="25">
        <v>693</v>
      </c>
      <c r="D103" s="4">
        <v>107.28</v>
      </c>
      <c r="E103" s="5" t="s">
        <v>141</v>
      </c>
      <c r="F103" s="5" t="s">
        <v>52</v>
      </c>
      <c r="G103" s="3" t="s">
        <v>16</v>
      </c>
      <c r="H103" s="5"/>
    </row>
    <row r="104" spans="1:8" s="6" customFormat="1" ht="42" customHeight="1" x14ac:dyDescent="0.25">
      <c r="A104" s="2">
        <v>100</v>
      </c>
      <c r="B104" s="26" t="s">
        <v>115</v>
      </c>
      <c r="C104" s="25">
        <v>694</v>
      </c>
      <c r="D104" s="4">
        <v>20.39</v>
      </c>
      <c r="E104" s="5" t="s">
        <v>142</v>
      </c>
      <c r="F104" s="5" t="s">
        <v>52</v>
      </c>
      <c r="G104" s="3" t="s">
        <v>53</v>
      </c>
      <c r="H104" s="5"/>
    </row>
    <row r="105" spans="1:8" s="6" customFormat="1" ht="42" customHeight="1" x14ac:dyDescent="0.25">
      <c r="A105" s="2">
        <v>101</v>
      </c>
      <c r="B105" s="26" t="s">
        <v>115</v>
      </c>
      <c r="C105" s="25">
        <v>37</v>
      </c>
      <c r="D105" s="4">
        <v>20</v>
      </c>
      <c r="E105" s="5" t="s">
        <v>156</v>
      </c>
      <c r="F105" s="5" t="s">
        <v>57</v>
      </c>
      <c r="G105" s="3" t="s">
        <v>53</v>
      </c>
      <c r="H105" s="5"/>
    </row>
    <row r="106" spans="1:8" s="6" customFormat="1" ht="42" customHeight="1" x14ac:dyDescent="0.25">
      <c r="A106" s="2">
        <v>102</v>
      </c>
      <c r="B106" s="26" t="s">
        <v>157</v>
      </c>
      <c r="C106" s="25">
        <v>38</v>
      </c>
      <c r="D106" s="4">
        <v>50</v>
      </c>
      <c r="E106" s="5" t="s">
        <v>158</v>
      </c>
      <c r="F106" s="5" t="s">
        <v>57</v>
      </c>
      <c r="G106" s="3" t="s">
        <v>53</v>
      </c>
      <c r="H106" s="5"/>
    </row>
    <row r="107" spans="1:8" s="6" customFormat="1" ht="30" customHeight="1" x14ac:dyDescent="0.25">
      <c r="A107" s="2">
        <v>103</v>
      </c>
      <c r="B107" s="26" t="s">
        <v>143</v>
      </c>
      <c r="C107" s="25">
        <v>695</v>
      </c>
      <c r="D107" s="4">
        <v>1008.08</v>
      </c>
      <c r="E107" s="5" t="s">
        <v>144</v>
      </c>
      <c r="F107" s="5" t="s">
        <v>48</v>
      </c>
      <c r="G107" s="3" t="s">
        <v>54</v>
      </c>
      <c r="H107" s="5"/>
    </row>
    <row r="108" spans="1:8" s="6" customFormat="1" ht="30" customHeight="1" x14ac:dyDescent="0.25">
      <c r="A108" s="2">
        <v>104</v>
      </c>
      <c r="B108" s="26" t="s">
        <v>143</v>
      </c>
      <c r="C108" s="25">
        <v>696</v>
      </c>
      <c r="D108" s="4">
        <v>191.54</v>
      </c>
      <c r="E108" s="5" t="s">
        <v>145</v>
      </c>
      <c r="F108" s="5" t="s">
        <v>48</v>
      </c>
      <c r="G108" s="3" t="s">
        <v>53</v>
      </c>
      <c r="H108" s="5"/>
    </row>
    <row r="109" spans="1:8" s="6" customFormat="1" ht="30" customHeight="1" x14ac:dyDescent="0.25">
      <c r="A109" s="2">
        <v>105</v>
      </c>
      <c r="B109" s="26" t="s">
        <v>143</v>
      </c>
      <c r="C109" s="25">
        <v>698</v>
      </c>
      <c r="D109" s="4">
        <v>660</v>
      </c>
      <c r="E109" s="5" t="s">
        <v>146</v>
      </c>
      <c r="F109" s="5" t="s">
        <v>69</v>
      </c>
      <c r="G109" s="3" t="s">
        <v>55</v>
      </c>
      <c r="H109" s="5"/>
    </row>
    <row r="110" spans="1:8" s="6" customFormat="1" ht="30" customHeight="1" x14ac:dyDescent="0.25">
      <c r="A110" s="2">
        <v>106</v>
      </c>
      <c r="B110" s="7" t="s">
        <v>147</v>
      </c>
      <c r="C110" s="25">
        <v>699</v>
      </c>
      <c r="D110" s="4">
        <v>76</v>
      </c>
      <c r="E110" s="5" t="s">
        <v>148</v>
      </c>
      <c r="F110" s="5" t="s">
        <v>65</v>
      </c>
      <c r="G110" s="3" t="s">
        <v>16</v>
      </c>
      <c r="H110" s="5"/>
    </row>
    <row r="111" spans="1:8" s="6" customFormat="1" ht="30" customHeight="1" x14ac:dyDescent="0.25">
      <c r="A111" s="2">
        <v>107</v>
      </c>
      <c r="B111" s="7" t="s">
        <v>147</v>
      </c>
      <c r="C111" s="25">
        <v>700</v>
      </c>
      <c r="D111" s="4">
        <v>14.44</v>
      </c>
      <c r="E111" s="5" t="s">
        <v>149</v>
      </c>
      <c r="F111" s="5" t="s">
        <v>65</v>
      </c>
      <c r="G111" s="3" t="s">
        <v>53</v>
      </c>
      <c r="H111" s="5"/>
    </row>
    <row r="112" spans="1:8" s="6" customFormat="1" ht="30" customHeight="1" x14ac:dyDescent="0.25">
      <c r="A112" s="2">
        <v>108</v>
      </c>
      <c r="B112" s="7" t="s">
        <v>147</v>
      </c>
      <c r="C112" s="25">
        <v>701</v>
      </c>
      <c r="D112" s="4">
        <v>225</v>
      </c>
      <c r="E112" s="5" t="s">
        <v>150</v>
      </c>
      <c r="F112" s="5" t="s">
        <v>44</v>
      </c>
      <c r="G112" s="3" t="s">
        <v>16</v>
      </c>
      <c r="H112" s="5"/>
    </row>
    <row r="113" spans="1:11" s="6" customFormat="1" ht="30" customHeight="1" x14ac:dyDescent="0.25">
      <c r="A113" s="2">
        <v>109</v>
      </c>
      <c r="B113" s="7" t="s">
        <v>147</v>
      </c>
      <c r="C113" s="25">
        <v>702</v>
      </c>
      <c r="D113" s="4">
        <v>42.75</v>
      </c>
      <c r="E113" s="5" t="s">
        <v>151</v>
      </c>
      <c r="F113" s="5" t="s">
        <v>44</v>
      </c>
      <c r="G113" s="3" t="s">
        <v>53</v>
      </c>
      <c r="H113" s="5"/>
    </row>
    <row r="114" spans="1:11" s="6" customFormat="1" ht="30" customHeight="1" x14ac:dyDescent="0.25">
      <c r="A114" s="2">
        <v>110</v>
      </c>
      <c r="B114" s="7" t="s">
        <v>147</v>
      </c>
      <c r="C114" s="25">
        <v>39</v>
      </c>
      <c r="D114" s="4">
        <v>15.7</v>
      </c>
      <c r="E114" s="5" t="s">
        <v>159</v>
      </c>
      <c r="F114" s="5" t="s">
        <v>57</v>
      </c>
      <c r="G114" s="3" t="s">
        <v>160</v>
      </c>
      <c r="H114" s="5"/>
    </row>
    <row r="115" spans="1:11" s="6" customFormat="1" ht="30" customHeight="1" x14ac:dyDescent="0.25">
      <c r="A115" s="2">
        <v>111</v>
      </c>
      <c r="B115" s="5"/>
      <c r="C115" s="3"/>
      <c r="D115" s="34">
        <f>-33432.96-15668</f>
        <v>-49100.959999999999</v>
      </c>
      <c r="E115" s="5" t="s">
        <v>73</v>
      </c>
      <c r="F115" s="5"/>
      <c r="G115" s="3"/>
      <c r="H115" s="5"/>
      <c r="I115" s="23"/>
      <c r="J115" s="6">
        <v>550511.39</v>
      </c>
      <c r="K115" s="29">
        <f>D116-J115</f>
        <v>0</v>
      </c>
    </row>
    <row r="116" spans="1:11" x14ac:dyDescent="0.25">
      <c r="A116" s="10"/>
      <c r="B116" s="11" t="s">
        <v>71</v>
      </c>
      <c r="C116" s="12" t="s">
        <v>163</v>
      </c>
      <c r="D116" s="13">
        <f>SUM(D5:D115)</f>
        <v>550511.39</v>
      </c>
      <c r="E116" s="10"/>
      <c r="F116" s="10"/>
      <c r="G116" s="10"/>
      <c r="H116" s="10"/>
      <c r="I116" s="28"/>
      <c r="J116" s="28">
        <f>1746.01+23127.76+755.03+7481.32+10.8+222.08+90.52</f>
        <v>33433.519999999997</v>
      </c>
    </row>
    <row r="117" spans="1:11" x14ac:dyDescent="0.25">
      <c r="B117" s="37" t="s">
        <v>71</v>
      </c>
      <c r="C117" s="36" t="s">
        <v>164</v>
      </c>
      <c r="D117" s="28" t="e">
        <f>#REF!+#REF!+#REF!+#REF!+#REF!+'IUNIE 2019'!D116</f>
        <v>#REF!</v>
      </c>
      <c r="E117" s="35" t="e">
        <f>2991431.1-D117</f>
        <v>#REF!</v>
      </c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D6043-DD5B-4B2E-98A8-35BF80DC16DB}">
  <sheetPr>
    <tabColor rgb="FF92D050"/>
  </sheetPr>
  <dimension ref="A2:L97"/>
  <sheetViews>
    <sheetView topLeftCell="A57" workbookViewId="0">
      <selection activeCell="E60" sqref="E60"/>
    </sheetView>
  </sheetViews>
  <sheetFormatPr defaultRowHeight="15" x14ac:dyDescent="0.25"/>
  <cols>
    <col min="2" max="2" width="18.140625" customWidth="1"/>
    <col min="3" max="4" width="17.85546875" customWidth="1"/>
    <col min="5" max="5" width="27.42578125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5.7109375" customWidth="1"/>
    <col min="11" max="11" width="12.140625" customWidth="1"/>
  </cols>
  <sheetData>
    <row r="2" spans="1:12" ht="15.75" x14ac:dyDescent="0.25">
      <c r="A2" s="69" t="s">
        <v>639</v>
      </c>
      <c r="B2" s="69"/>
      <c r="C2" s="69"/>
      <c r="D2" s="69"/>
      <c r="E2" s="69"/>
      <c r="F2" s="69"/>
      <c r="G2" s="69"/>
      <c r="H2" s="1"/>
    </row>
    <row r="3" spans="1:12" s="6" customFormat="1" x14ac:dyDescent="0.25">
      <c r="A3" s="8"/>
      <c r="B3" s="8"/>
      <c r="C3" s="8"/>
      <c r="D3" s="8"/>
      <c r="E3" s="8"/>
      <c r="F3" s="8"/>
      <c r="G3" s="8"/>
      <c r="H3" s="8"/>
    </row>
    <row r="4" spans="1:12" s="6" customFormat="1" ht="76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34</v>
      </c>
    </row>
    <row r="5" spans="1:12" s="6" customFormat="1" ht="43.5" customHeight="1" x14ac:dyDescent="0.25">
      <c r="A5" s="25">
        <v>1</v>
      </c>
      <c r="B5" s="26" t="s">
        <v>641</v>
      </c>
      <c r="C5" s="25">
        <v>631</v>
      </c>
      <c r="D5" s="38">
        <v>2646</v>
      </c>
      <c r="E5" s="3" t="s">
        <v>19</v>
      </c>
      <c r="F5" s="3" t="s">
        <v>8</v>
      </c>
      <c r="G5" s="3" t="s">
        <v>9</v>
      </c>
      <c r="H5" s="2"/>
    </row>
    <row r="6" spans="1:12" s="6" customFormat="1" ht="43.5" customHeight="1" x14ac:dyDescent="0.25">
      <c r="A6" s="25">
        <v>2</v>
      </c>
      <c r="B6" s="26" t="s">
        <v>641</v>
      </c>
      <c r="C6" s="25">
        <v>632</v>
      </c>
      <c r="D6" s="54">
        <v>220</v>
      </c>
      <c r="E6" s="58" t="s">
        <v>642</v>
      </c>
      <c r="F6" s="3" t="s">
        <v>8</v>
      </c>
      <c r="G6" s="58" t="s">
        <v>14</v>
      </c>
      <c r="H6" s="2"/>
    </row>
    <row r="7" spans="1:12" s="6" customFormat="1" ht="43.5" customHeight="1" x14ac:dyDescent="0.25">
      <c r="A7" s="25">
        <v>3</v>
      </c>
      <c r="B7" s="26" t="s">
        <v>641</v>
      </c>
      <c r="C7" s="25">
        <v>633</v>
      </c>
      <c r="D7" s="38">
        <v>120</v>
      </c>
      <c r="E7" s="3" t="s">
        <v>58</v>
      </c>
      <c r="F7" s="40" t="s">
        <v>8</v>
      </c>
      <c r="G7" s="57" t="s">
        <v>173</v>
      </c>
      <c r="H7" s="2"/>
    </row>
    <row r="8" spans="1:12" s="6" customFormat="1" ht="43.5" customHeight="1" x14ac:dyDescent="0.25">
      <c r="A8" s="25">
        <v>4</v>
      </c>
      <c r="B8" s="26" t="s">
        <v>641</v>
      </c>
      <c r="C8" s="25">
        <v>634</v>
      </c>
      <c r="D8" s="38">
        <v>2827</v>
      </c>
      <c r="E8" s="3" t="s">
        <v>19</v>
      </c>
      <c r="F8" s="3" t="s">
        <v>8</v>
      </c>
      <c r="G8" s="3" t="s">
        <v>9</v>
      </c>
      <c r="H8" s="2"/>
    </row>
    <row r="9" spans="1:12" s="6" customFormat="1" ht="43.5" customHeight="1" x14ac:dyDescent="0.25">
      <c r="A9" s="25">
        <v>5</v>
      </c>
      <c r="B9" s="26" t="s">
        <v>641</v>
      </c>
      <c r="C9" s="25">
        <v>635</v>
      </c>
      <c r="D9" s="38">
        <v>365</v>
      </c>
      <c r="E9" s="58" t="s">
        <v>642</v>
      </c>
      <c r="F9" s="3" t="s">
        <v>8</v>
      </c>
      <c r="G9" s="58" t="s">
        <v>14</v>
      </c>
      <c r="H9" s="2"/>
    </row>
    <row r="10" spans="1:12" s="6" customFormat="1" ht="43.5" customHeight="1" x14ac:dyDescent="0.25">
      <c r="A10" s="25">
        <v>6</v>
      </c>
      <c r="B10" s="26" t="s">
        <v>641</v>
      </c>
      <c r="C10" s="25">
        <v>636</v>
      </c>
      <c r="D10" s="38">
        <v>202</v>
      </c>
      <c r="E10" s="3" t="s">
        <v>58</v>
      </c>
      <c r="F10" s="40" t="s">
        <v>8</v>
      </c>
      <c r="G10" s="57" t="s">
        <v>173</v>
      </c>
      <c r="H10" s="2"/>
    </row>
    <row r="11" spans="1:12" s="6" customFormat="1" ht="43.5" customHeight="1" x14ac:dyDescent="0.25">
      <c r="A11" s="25">
        <v>7</v>
      </c>
      <c r="B11" s="26" t="s">
        <v>641</v>
      </c>
      <c r="C11" s="25">
        <v>637</v>
      </c>
      <c r="D11" s="38">
        <v>4901</v>
      </c>
      <c r="E11" s="3" t="s">
        <v>19</v>
      </c>
      <c r="F11" s="3" t="s">
        <v>8</v>
      </c>
      <c r="G11" s="3" t="s">
        <v>9</v>
      </c>
      <c r="H11" s="2"/>
    </row>
    <row r="12" spans="1:12" s="6" customFormat="1" ht="43.5" customHeight="1" x14ac:dyDescent="0.25">
      <c r="A12" s="25">
        <v>8</v>
      </c>
      <c r="B12" s="26" t="s">
        <v>641</v>
      </c>
      <c r="C12" s="25">
        <v>638</v>
      </c>
      <c r="D12" s="38">
        <v>375</v>
      </c>
      <c r="E12" s="58" t="s">
        <v>642</v>
      </c>
      <c r="F12" s="3" t="s">
        <v>8</v>
      </c>
      <c r="G12" s="58" t="s">
        <v>14</v>
      </c>
      <c r="H12" s="2"/>
    </row>
    <row r="13" spans="1:12" s="6" customFormat="1" ht="43.5" customHeight="1" x14ac:dyDescent="0.25">
      <c r="A13" s="25">
        <v>9</v>
      </c>
      <c r="B13" s="26" t="s">
        <v>641</v>
      </c>
      <c r="C13" s="25">
        <v>639</v>
      </c>
      <c r="D13" s="38">
        <v>250</v>
      </c>
      <c r="E13" s="40" t="s">
        <v>176</v>
      </c>
      <c r="F13" s="3" t="s">
        <v>8</v>
      </c>
      <c r="G13" s="3" t="s">
        <v>10</v>
      </c>
      <c r="H13" s="2"/>
    </row>
    <row r="14" spans="1:12" s="6" customFormat="1" ht="43.5" customHeight="1" x14ac:dyDescent="0.25">
      <c r="A14" s="25">
        <v>10</v>
      </c>
      <c r="B14" s="26" t="s">
        <v>641</v>
      </c>
      <c r="C14" s="25">
        <v>640</v>
      </c>
      <c r="D14" s="54">
        <v>111</v>
      </c>
      <c r="E14" s="3" t="s">
        <v>58</v>
      </c>
      <c r="F14" s="3" t="s">
        <v>8</v>
      </c>
      <c r="G14" s="40" t="s">
        <v>173</v>
      </c>
      <c r="H14" s="2"/>
    </row>
    <row r="15" spans="1:12" s="6" customFormat="1" ht="43.5" customHeight="1" x14ac:dyDescent="0.25">
      <c r="A15" s="25">
        <v>11</v>
      </c>
      <c r="B15" s="26" t="s">
        <v>641</v>
      </c>
      <c r="C15" s="25">
        <v>641</v>
      </c>
      <c r="D15" s="54">
        <v>2716</v>
      </c>
      <c r="E15" s="40" t="s">
        <v>175</v>
      </c>
      <c r="F15" s="3" t="s">
        <v>8</v>
      </c>
      <c r="G15" s="3" t="s">
        <v>9</v>
      </c>
      <c r="H15" s="2"/>
    </row>
    <row r="16" spans="1:12" s="6" customFormat="1" ht="43.5" customHeight="1" x14ac:dyDescent="0.25">
      <c r="A16" s="25">
        <v>12</v>
      </c>
      <c r="B16" s="26" t="s">
        <v>641</v>
      </c>
      <c r="C16" s="25">
        <v>642</v>
      </c>
      <c r="D16" s="54">
        <v>7513</v>
      </c>
      <c r="E16" s="3" t="s">
        <v>19</v>
      </c>
      <c r="F16" s="3" t="s">
        <v>8</v>
      </c>
      <c r="G16" s="3" t="s">
        <v>9</v>
      </c>
      <c r="H16" s="2"/>
    </row>
    <row r="17" spans="1:8" s="6" customFormat="1" ht="43.5" customHeight="1" x14ac:dyDescent="0.25">
      <c r="A17" s="25">
        <v>13</v>
      </c>
      <c r="B17" s="26" t="s">
        <v>641</v>
      </c>
      <c r="C17" s="25">
        <v>643</v>
      </c>
      <c r="D17" s="54">
        <v>628</v>
      </c>
      <c r="E17" s="58" t="s">
        <v>642</v>
      </c>
      <c r="F17" s="3" t="s">
        <v>8</v>
      </c>
      <c r="G17" s="58" t="s">
        <v>14</v>
      </c>
      <c r="H17" s="2"/>
    </row>
    <row r="18" spans="1:8" s="6" customFormat="1" ht="43.5" customHeight="1" x14ac:dyDescent="0.25">
      <c r="A18" s="25">
        <v>14</v>
      </c>
      <c r="B18" s="26" t="s">
        <v>641</v>
      </c>
      <c r="C18" s="25">
        <v>644</v>
      </c>
      <c r="D18" s="54">
        <v>120</v>
      </c>
      <c r="E18" s="3" t="s">
        <v>58</v>
      </c>
      <c r="F18" s="40" t="s">
        <v>8</v>
      </c>
      <c r="G18" s="57" t="s">
        <v>173</v>
      </c>
      <c r="H18" s="2"/>
    </row>
    <row r="19" spans="1:8" s="6" customFormat="1" ht="43.5" customHeight="1" x14ac:dyDescent="0.25">
      <c r="A19" s="25">
        <v>15</v>
      </c>
      <c r="B19" s="26" t="s">
        <v>641</v>
      </c>
      <c r="C19" s="25">
        <v>645</v>
      </c>
      <c r="D19" s="54">
        <v>6616</v>
      </c>
      <c r="E19" s="3" t="s">
        <v>19</v>
      </c>
      <c r="F19" s="3" t="s">
        <v>8</v>
      </c>
      <c r="G19" s="3" t="s">
        <v>9</v>
      </c>
      <c r="H19" s="2"/>
    </row>
    <row r="20" spans="1:8" s="6" customFormat="1" ht="43.5" customHeight="1" x14ac:dyDescent="0.25">
      <c r="A20" s="25">
        <v>16</v>
      </c>
      <c r="B20" s="26" t="s">
        <v>641</v>
      </c>
      <c r="C20" s="25">
        <v>646</v>
      </c>
      <c r="D20" s="54">
        <v>506</v>
      </c>
      <c r="E20" s="58" t="s">
        <v>642</v>
      </c>
      <c r="F20" s="3" t="s">
        <v>8</v>
      </c>
      <c r="G20" s="58" t="s">
        <v>14</v>
      </c>
      <c r="H20" s="2"/>
    </row>
    <row r="21" spans="1:8" s="6" customFormat="1" ht="43.5" customHeight="1" x14ac:dyDescent="0.25">
      <c r="A21" s="25">
        <v>17</v>
      </c>
      <c r="B21" s="26" t="s">
        <v>641</v>
      </c>
      <c r="C21" s="25">
        <v>647</v>
      </c>
      <c r="D21" s="54">
        <v>111</v>
      </c>
      <c r="E21" s="3" t="s">
        <v>58</v>
      </c>
      <c r="F21" s="40" t="s">
        <v>8</v>
      </c>
      <c r="G21" s="57" t="s">
        <v>173</v>
      </c>
      <c r="H21" s="2"/>
    </row>
    <row r="22" spans="1:8" s="6" customFormat="1" ht="43.5" customHeight="1" x14ac:dyDescent="0.25">
      <c r="A22" s="25">
        <v>18</v>
      </c>
      <c r="B22" s="26" t="s">
        <v>641</v>
      </c>
      <c r="C22" s="25">
        <v>648</v>
      </c>
      <c r="D22" s="54">
        <v>37141</v>
      </c>
      <c r="E22" s="3" t="s">
        <v>19</v>
      </c>
      <c r="F22" s="3" t="s">
        <v>11</v>
      </c>
      <c r="G22" s="3" t="s">
        <v>9</v>
      </c>
      <c r="H22" s="2"/>
    </row>
    <row r="23" spans="1:8" s="6" customFormat="1" ht="43.5" customHeight="1" x14ac:dyDescent="0.25">
      <c r="A23" s="25">
        <v>19</v>
      </c>
      <c r="B23" s="26" t="s">
        <v>641</v>
      </c>
      <c r="C23" s="25">
        <v>649</v>
      </c>
      <c r="D23" s="54">
        <v>4419</v>
      </c>
      <c r="E23" s="58" t="s">
        <v>642</v>
      </c>
      <c r="F23" s="3" t="s">
        <v>11</v>
      </c>
      <c r="G23" s="58" t="s">
        <v>14</v>
      </c>
      <c r="H23" s="2"/>
    </row>
    <row r="24" spans="1:8" s="6" customFormat="1" ht="43.5" customHeight="1" x14ac:dyDescent="0.25">
      <c r="A24" s="25">
        <v>20</v>
      </c>
      <c r="B24" s="26" t="s">
        <v>641</v>
      </c>
      <c r="C24" s="25">
        <v>650</v>
      </c>
      <c r="D24" s="54">
        <v>1835</v>
      </c>
      <c r="E24" s="3" t="s">
        <v>58</v>
      </c>
      <c r="F24" s="3" t="s">
        <v>11</v>
      </c>
      <c r="G24" s="57" t="s">
        <v>173</v>
      </c>
      <c r="H24" s="2"/>
    </row>
    <row r="25" spans="1:8" s="6" customFormat="1" ht="43.5" customHeight="1" x14ac:dyDescent="0.25">
      <c r="A25" s="25">
        <v>21</v>
      </c>
      <c r="B25" s="26" t="s">
        <v>641</v>
      </c>
      <c r="C25" s="25">
        <v>651</v>
      </c>
      <c r="D25" s="54">
        <v>49767</v>
      </c>
      <c r="E25" s="3" t="s">
        <v>19</v>
      </c>
      <c r="F25" s="3" t="s">
        <v>13</v>
      </c>
      <c r="G25" s="3" t="s">
        <v>9</v>
      </c>
      <c r="H25" s="2"/>
    </row>
    <row r="26" spans="1:8" s="6" customFormat="1" ht="43.5" customHeight="1" x14ac:dyDescent="0.25">
      <c r="A26" s="25">
        <v>22</v>
      </c>
      <c r="B26" s="26" t="s">
        <v>641</v>
      </c>
      <c r="C26" s="25">
        <v>652</v>
      </c>
      <c r="D26" s="54">
        <v>5669</v>
      </c>
      <c r="E26" s="58" t="s">
        <v>642</v>
      </c>
      <c r="F26" s="3" t="s">
        <v>13</v>
      </c>
      <c r="G26" s="58" t="s">
        <v>14</v>
      </c>
      <c r="H26" s="2"/>
    </row>
    <row r="27" spans="1:8" s="6" customFormat="1" ht="43.5" customHeight="1" x14ac:dyDescent="0.25">
      <c r="A27" s="25">
        <v>23</v>
      </c>
      <c r="B27" s="26" t="s">
        <v>641</v>
      </c>
      <c r="C27" s="25">
        <v>653</v>
      </c>
      <c r="D27" s="54">
        <v>2285</v>
      </c>
      <c r="E27" s="3" t="s">
        <v>58</v>
      </c>
      <c r="F27" s="3" t="s">
        <v>13</v>
      </c>
      <c r="G27" s="57" t="s">
        <v>173</v>
      </c>
      <c r="H27" s="2"/>
    </row>
    <row r="28" spans="1:8" s="6" customFormat="1" ht="43.5" customHeight="1" x14ac:dyDescent="0.25">
      <c r="A28" s="25">
        <v>24</v>
      </c>
      <c r="B28" s="26" t="s">
        <v>641</v>
      </c>
      <c r="C28" s="25">
        <v>654</v>
      </c>
      <c r="D28" s="54">
        <v>4651</v>
      </c>
      <c r="E28" s="3" t="s">
        <v>19</v>
      </c>
      <c r="F28" s="3" t="s">
        <v>12</v>
      </c>
      <c r="G28" s="3" t="s">
        <v>9</v>
      </c>
      <c r="H28" s="2"/>
    </row>
    <row r="29" spans="1:8" s="6" customFormat="1" ht="43.5" customHeight="1" x14ac:dyDescent="0.25">
      <c r="A29" s="25">
        <v>25</v>
      </c>
      <c r="B29" s="26" t="s">
        <v>641</v>
      </c>
      <c r="C29" s="25">
        <v>655</v>
      </c>
      <c r="D29" s="54">
        <v>625</v>
      </c>
      <c r="E29" s="59" t="s">
        <v>642</v>
      </c>
      <c r="F29" s="3" t="s">
        <v>12</v>
      </c>
      <c r="G29" s="58" t="s">
        <v>14</v>
      </c>
      <c r="H29" s="2"/>
    </row>
    <row r="30" spans="1:8" s="6" customFormat="1" ht="43.5" customHeight="1" x14ac:dyDescent="0.25">
      <c r="A30" s="25">
        <v>26</v>
      </c>
      <c r="B30" s="26" t="s">
        <v>641</v>
      </c>
      <c r="C30" s="25">
        <v>656</v>
      </c>
      <c r="D30" s="54">
        <v>184</v>
      </c>
      <c r="E30" s="3" t="s">
        <v>58</v>
      </c>
      <c r="F30" s="3" t="s">
        <v>12</v>
      </c>
      <c r="G30" s="57" t="s">
        <v>173</v>
      </c>
      <c r="H30" s="2"/>
    </row>
    <row r="31" spans="1:8" s="6" customFormat="1" ht="43.5" customHeight="1" x14ac:dyDescent="0.25">
      <c r="A31" s="25">
        <v>27</v>
      </c>
      <c r="B31" s="26" t="s">
        <v>641</v>
      </c>
      <c r="C31" s="25">
        <v>657</v>
      </c>
      <c r="D31" s="54">
        <v>531</v>
      </c>
      <c r="E31" s="40" t="s">
        <v>178</v>
      </c>
      <c r="F31" s="40" t="s">
        <v>15</v>
      </c>
      <c r="G31" s="3" t="s">
        <v>9</v>
      </c>
      <c r="H31" s="2"/>
    </row>
    <row r="32" spans="1:8" s="6" customFormat="1" ht="43.5" customHeight="1" x14ac:dyDescent="0.25">
      <c r="A32" s="25">
        <v>28</v>
      </c>
      <c r="B32" s="26" t="s">
        <v>641</v>
      </c>
      <c r="C32" s="25">
        <v>658</v>
      </c>
      <c r="D32" s="54">
        <v>12950</v>
      </c>
      <c r="E32" s="3" t="s">
        <v>24</v>
      </c>
      <c r="F32" s="3" t="s">
        <v>17</v>
      </c>
      <c r="G32" s="5" t="s">
        <v>9</v>
      </c>
      <c r="H32" s="2"/>
    </row>
    <row r="33" spans="1:8" s="6" customFormat="1" ht="43.5" customHeight="1" x14ac:dyDescent="0.25">
      <c r="A33" s="25">
        <v>29</v>
      </c>
      <c r="B33" s="26" t="s">
        <v>641</v>
      </c>
      <c r="C33" s="25">
        <v>659</v>
      </c>
      <c r="D33" s="54">
        <v>1425</v>
      </c>
      <c r="E33" s="59" t="s">
        <v>643</v>
      </c>
      <c r="F33" s="3" t="s">
        <v>17</v>
      </c>
      <c r="G33" s="58" t="s">
        <v>14</v>
      </c>
      <c r="H33" s="2"/>
    </row>
    <row r="34" spans="1:8" s="6" customFormat="1" ht="43.5" customHeight="1" x14ac:dyDescent="0.25">
      <c r="A34" s="25">
        <v>30</v>
      </c>
      <c r="B34" s="26" t="s">
        <v>641</v>
      </c>
      <c r="C34" s="25">
        <v>660</v>
      </c>
      <c r="D34" s="54">
        <v>28</v>
      </c>
      <c r="E34" s="3" t="s">
        <v>26</v>
      </c>
      <c r="F34" s="3" t="s">
        <v>17</v>
      </c>
      <c r="G34" s="5" t="s">
        <v>10</v>
      </c>
      <c r="H34" s="2"/>
    </row>
    <row r="35" spans="1:8" s="6" customFormat="1" ht="43.5" customHeight="1" x14ac:dyDescent="0.25">
      <c r="A35" s="25">
        <v>31</v>
      </c>
      <c r="B35" s="26" t="s">
        <v>641</v>
      </c>
      <c r="C35" s="25">
        <v>661</v>
      </c>
      <c r="D35" s="54">
        <v>550</v>
      </c>
      <c r="E35" s="3" t="s">
        <v>59</v>
      </c>
      <c r="F35" s="3" t="s">
        <v>17</v>
      </c>
      <c r="G35" s="5" t="s">
        <v>173</v>
      </c>
      <c r="H35" s="2"/>
    </row>
    <row r="36" spans="1:8" s="6" customFormat="1" ht="43.5" customHeight="1" x14ac:dyDescent="0.25">
      <c r="A36" s="25">
        <v>32</v>
      </c>
      <c r="B36" s="26" t="s">
        <v>641</v>
      </c>
      <c r="C36" s="25">
        <v>662</v>
      </c>
      <c r="D36" s="54">
        <v>49821</v>
      </c>
      <c r="E36" s="5" t="s">
        <v>180</v>
      </c>
      <c r="F36" s="5" t="s">
        <v>18</v>
      </c>
      <c r="G36" s="5" t="s">
        <v>9</v>
      </c>
      <c r="H36" s="2"/>
    </row>
    <row r="37" spans="1:8" s="6" customFormat="1" ht="43.5" customHeight="1" x14ac:dyDescent="0.25">
      <c r="A37" s="25">
        <v>33</v>
      </c>
      <c r="B37" s="26" t="s">
        <v>641</v>
      </c>
      <c r="C37" s="25">
        <v>663</v>
      </c>
      <c r="D37" s="54">
        <v>5480</v>
      </c>
      <c r="E37" s="5" t="s">
        <v>644</v>
      </c>
      <c r="F37" s="5" t="s">
        <v>18</v>
      </c>
      <c r="G37" s="58" t="s">
        <v>14</v>
      </c>
      <c r="H37" s="2"/>
    </row>
    <row r="38" spans="1:8" s="6" customFormat="1" ht="43.5" customHeight="1" x14ac:dyDescent="0.25">
      <c r="A38" s="25">
        <v>34</v>
      </c>
      <c r="B38" s="26" t="s">
        <v>641</v>
      </c>
      <c r="C38" s="25">
        <v>664</v>
      </c>
      <c r="D38" s="54">
        <v>107</v>
      </c>
      <c r="E38" s="5" t="s">
        <v>181</v>
      </c>
      <c r="F38" s="5" t="s">
        <v>18</v>
      </c>
      <c r="G38" s="5" t="s">
        <v>10</v>
      </c>
      <c r="H38" s="2"/>
    </row>
    <row r="39" spans="1:8" s="6" customFormat="1" ht="43.5" customHeight="1" x14ac:dyDescent="0.25">
      <c r="A39" s="25">
        <v>35</v>
      </c>
      <c r="B39" s="26" t="s">
        <v>641</v>
      </c>
      <c r="C39" s="25">
        <v>665</v>
      </c>
      <c r="D39" s="54">
        <v>2125</v>
      </c>
      <c r="E39" s="40" t="s">
        <v>182</v>
      </c>
      <c r="F39" s="5" t="s">
        <v>18</v>
      </c>
      <c r="G39" s="5" t="s">
        <v>173</v>
      </c>
      <c r="H39" s="2"/>
    </row>
    <row r="40" spans="1:8" s="6" customFormat="1" ht="43.5" customHeight="1" x14ac:dyDescent="0.25">
      <c r="A40" s="25">
        <v>36</v>
      </c>
      <c r="B40" s="26" t="s">
        <v>641</v>
      </c>
      <c r="C40" s="25">
        <v>666</v>
      </c>
      <c r="D40" s="54">
        <v>905</v>
      </c>
      <c r="E40" s="5" t="s">
        <v>184</v>
      </c>
      <c r="F40" s="5" t="s">
        <v>18</v>
      </c>
      <c r="G40" s="5" t="s">
        <v>9</v>
      </c>
      <c r="H40" s="2"/>
    </row>
    <row r="41" spans="1:8" s="6" customFormat="1" ht="43.5" customHeight="1" x14ac:dyDescent="0.25">
      <c r="A41" s="25">
        <v>37</v>
      </c>
      <c r="B41" s="26" t="s">
        <v>641</v>
      </c>
      <c r="C41" s="25">
        <v>667</v>
      </c>
      <c r="D41" s="54">
        <v>19915</v>
      </c>
      <c r="E41" s="5" t="s">
        <v>185</v>
      </c>
      <c r="F41" s="5" t="s">
        <v>18</v>
      </c>
      <c r="G41" s="5" t="s">
        <v>9</v>
      </c>
      <c r="H41" s="2"/>
    </row>
    <row r="42" spans="1:8" s="6" customFormat="1" ht="43.5" customHeight="1" x14ac:dyDescent="0.25">
      <c r="A42" s="25">
        <v>38</v>
      </c>
      <c r="B42" s="26" t="s">
        <v>641</v>
      </c>
      <c r="C42" s="25">
        <v>668</v>
      </c>
      <c r="D42" s="54">
        <v>2193</v>
      </c>
      <c r="E42" s="5" t="s">
        <v>645</v>
      </c>
      <c r="F42" s="5" t="s">
        <v>18</v>
      </c>
      <c r="G42" s="58" t="s">
        <v>14</v>
      </c>
      <c r="H42" s="2"/>
    </row>
    <row r="43" spans="1:8" s="6" customFormat="1" ht="43.5" customHeight="1" x14ac:dyDescent="0.25">
      <c r="A43" s="25">
        <v>39</v>
      </c>
      <c r="B43" s="26" t="s">
        <v>641</v>
      </c>
      <c r="C43" s="25">
        <v>669</v>
      </c>
      <c r="D43" s="54">
        <v>43</v>
      </c>
      <c r="E43" s="5" t="s">
        <v>186</v>
      </c>
      <c r="F43" s="5" t="s">
        <v>18</v>
      </c>
      <c r="G43" s="5" t="s">
        <v>10</v>
      </c>
      <c r="H43" s="2"/>
    </row>
    <row r="44" spans="1:8" s="6" customFormat="1" ht="43.5" customHeight="1" x14ac:dyDescent="0.25">
      <c r="A44" s="25">
        <v>40</v>
      </c>
      <c r="B44" s="26" t="s">
        <v>641</v>
      </c>
      <c r="C44" s="25">
        <v>670</v>
      </c>
      <c r="D44" s="21">
        <v>857</v>
      </c>
      <c r="E44" s="40" t="s">
        <v>187</v>
      </c>
      <c r="F44" s="5" t="s">
        <v>18</v>
      </c>
      <c r="G44" s="5" t="s">
        <v>173</v>
      </c>
      <c r="H44" s="2"/>
    </row>
    <row r="45" spans="1:8" s="6" customFormat="1" ht="43.5" customHeight="1" x14ac:dyDescent="0.25">
      <c r="A45" s="25">
        <v>41</v>
      </c>
      <c r="B45" s="26" t="s">
        <v>641</v>
      </c>
      <c r="C45" s="25">
        <v>671</v>
      </c>
      <c r="D45" s="21">
        <v>5177</v>
      </c>
      <c r="E45" s="5" t="s">
        <v>39</v>
      </c>
      <c r="F45" s="3" t="s">
        <v>17</v>
      </c>
      <c r="G45" s="5" t="s">
        <v>36</v>
      </c>
      <c r="H45" s="2"/>
    </row>
    <row r="46" spans="1:8" s="6" customFormat="1" ht="43.5" customHeight="1" x14ac:dyDescent="0.25">
      <c r="A46" s="25">
        <v>42</v>
      </c>
      <c r="B46" s="26" t="s">
        <v>641</v>
      </c>
      <c r="C46" s="25">
        <v>672</v>
      </c>
      <c r="D46" s="21">
        <v>20</v>
      </c>
      <c r="E46" s="40" t="s">
        <v>188</v>
      </c>
      <c r="F46" s="3" t="s">
        <v>15</v>
      </c>
      <c r="G46" s="3" t="s">
        <v>16</v>
      </c>
      <c r="H46" s="2"/>
    </row>
    <row r="47" spans="1:8" s="6" customFormat="1" ht="43.5" customHeight="1" x14ac:dyDescent="0.25">
      <c r="A47" s="25">
        <v>43</v>
      </c>
      <c r="B47" s="26" t="s">
        <v>646</v>
      </c>
      <c r="C47" s="25">
        <v>676</v>
      </c>
      <c r="D47" s="21">
        <v>207.16</v>
      </c>
      <c r="E47" s="5" t="s">
        <v>647</v>
      </c>
      <c r="F47" s="3" t="s">
        <v>63</v>
      </c>
      <c r="G47" s="3" t="s">
        <v>56</v>
      </c>
      <c r="H47" s="2"/>
    </row>
    <row r="48" spans="1:8" s="6" customFormat="1" ht="43.5" customHeight="1" x14ac:dyDescent="0.25">
      <c r="A48" s="25">
        <v>44</v>
      </c>
      <c r="B48" s="26" t="s">
        <v>646</v>
      </c>
      <c r="C48" s="25">
        <v>677</v>
      </c>
      <c r="D48" s="21">
        <v>1908.83</v>
      </c>
      <c r="E48" s="5" t="s">
        <v>648</v>
      </c>
      <c r="F48" s="3" t="s">
        <v>45</v>
      </c>
      <c r="G48" s="3" t="s">
        <v>55</v>
      </c>
      <c r="H48" s="2"/>
    </row>
    <row r="49" spans="1:8" s="6" customFormat="1" ht="43.5" customHeight="1" x14ac:dyDescent="0.25">
      <c r="A49" s="25">
        <v>45</v>
      </c>
      <c r="B49" s="26" t="s">
        <v>646</v>
      </c>
      <c r="C49" s="25">
        <v>678</v>
      </c>
      <c r="D49" s="21">
        <v>833</v>
      </c>
      <c r="E49" s="5" t="s">
        <v>649</v>
      </c>
      <c r="F49" s="3" t="s">
        <v>45</v>
      </c>
      <c r="G49" s="3" t="s">
        <v>55</v>
      </c>
      <c r="H49" s="2"/>
    </row>
    <row r="50" spans="1:8" s="6" customFormat="1" ht="43.5" customHeight="1" x14ac:dyDescent="0.25">
      <c r="A50" s="25">
        <v>46</v>
      </c>
      <c r="B50" s="26" t="s">
        <v>646</v>
      </c>
      <c r="C50" s="25">
        <v>679</v>
      </c>
      <c r="D50" s="21">
        <v>664.67</v>
      </c>
      <c r="E50" s="5" t="s">
        <v>650</v>
      </c>
      <c r="F50" s="3" t="s">
        <v>45</v>
      </c>
      <c r="G50" s="3" t="s">
        <v>55</v>
      </c>
      <c r="H50" s="2"/>
    </row>
    <row r="51" spans="1:8" s="6" customFormat="1" ht="43.5" customHeight="1" x14ac:dyDescent="0.25">
      <c r="A51" s="25">
        <v>47</v>
      </c>
      <c r="B51" s="26" t="s">
        <v>646</v>
      </c>
      <c r="C51" s="25">
        <v>680</v>
      </c>
      <c r="D51" s="19">
        <v>569.78</v>
      </c>
      <c r="E51" s="5" t="s">
        <v>651</v>
      </c>
      <c r="F51" s="3" t="s">
        <v>45</v>
      </c>
      <c r="G51" s="3" t="s">
        <v>55</v>
      </c>
      <c r="H51" s="2"/>
    </row>
    <row r="52" spans="1:8" s="6" customFormat="1" ht="43.5" customHeight="1" x14ac:dyDescent="0.25">
      <c r="A52" s="25">
        <v>48</v>
      </c>
      <c r="B52" s="26" t="s">
        <v>646</v>
      </c>
      <c r="C52" s="25">
        <v>681</v>
      </c>
      <c r="D52" s="19">
        <v>1000</v>
      </c>
      <c r="E52" s="5" t="s">
        <v>652</v>
      </c>
      <c r="F52" s="3" t="s">
        <v>45</v>
      </c>
      <c r="G52" s="3" t="s">
        <v>55</v>
      </c>
      <c r="H52" s="2"/>
    </row>
    <row r="53" spans="1:8" s="6" customFormat="1" ht="43.5" customHeight="1" x14ac:dyDescent="0.25">
      <c r="A53" s="25">
        <v>49</v>
      </c>
      <c r="B53" s="26" t="s">
        <v>646</v>
      </c>
      <c r="C53" s="25">
        <v>682</v>
      </c>
      <c r="D53" s="19">
        <v>5861.61</v>
      </c>
      <c r="E53" s="5" t="s">
        <v>652</v>
      </c>
      <c r="F53" s="3" t="s">
        <v>45</v>
      </c>
      <c r="G53" s="3" t="s">
        <v>55</v>
      </c>
      <c r="H53" s="2"/>
    </row>
    <row r="54" spans="1:8" s="6" customFormat="1" ht="43.5" customHeight="1" x14ac:dyDescent="0.25">
      <c r="A54" s="25">
        <v>50</v>
      </c>
      <c r="B54" s="26" t="s">
        <v>646</v>
      </c>
      <c r="C54" s="25">
        <v>683</v>
      </c>
      <c r="D54" s="19">
        <v>141.58000000000001</v>
      </c>
      <c r="E54" s="5" t="s">
        <v>653</v>
      </c>
      <c r="F54" s="3" t="s">
        <v>45</v>
      </c>
      <c r="G54" s="3" t="s">
        <v>55</v>
      </c>
      <c r="H54" s="2"/>
    </row>
    <row r="55" spans="1:8" s="6" customFormat="1" ht="43.5" customHeight="1" x14ac:dyDescent="0.25">
      <c r="A55" s="25">
        <v>51</v>
      </c>
      <c r="B55" s="26" t="s">
        <v>646</v>
      </c>
      <c r="C55" s="25">
        <v>684</v>
      </c>
      <c r="D55" s="19">
        <v>70</v>
      </c>
      <c r="E55" s="5" t="s">
        <v>654</v>
      </c>
      <c r="F55" s="3" t="s">
        <v>45</v>
      </c>
      <c r="G55" s="3" t="s">
        <v>55</v>
      </c>
      <c r="H55" s="2"/>
    </row>
    <row r="56" spans="1:8" s="6" customFormat="1" ht="43.5" customHeight="1" x14ac:dyDescent="0.25">
      <c r="A56" s="25">
        <v>52</v>
      </c>
      <c r="B56" s="26" t="s">
        <v>656</v>
      </c>
      <c r="C56" s="25">
        <v>687</v>
      </c>
      <c r="D56" s="19">
        <v>93.54</v>
      </c>
      <c r="E56" s="16" t="s">
        <v>655</v>
      </c>
      <c r="F56" s="3" t="s">
        <v>50</v>
      </c>
      <c r="G56" s="3" t="s">
        <v>56</v>
      </c>
      <c r="H56" s="2"/>
    </row>
    <row r="57" spans="1:8" s="6" customFormat="1" ht="43.5" customHeight="1" x14ac:dyDescent="0.25">
      <c r="A57" s="25">
        <v>53</v>
      </c>
      <c r="B57" s="26" t="s">
        <v>656</v>
      </c>
      <c r="C57" s="25">
        <v>688</v>
      </c>
      <c r="D57" s="19">
        <v>30694.77</v>
      </c>
      <c r="E57" s="16" t="s">
        <v>657</v>
      </c>
      <c r="F57" s="3" t="s">
        <v>50</v>
      </c>
      <c r="G57" s="3" t="s">
        <v>56</v>
      </c>
      <c r="H57" s="2"/>
    </row>
    <row r="58" spans="1:8" s="6" customFormat="1" ht="43.5" customHeight="1" x14ac:dyDescent="0.25">
      <c r="A58" s="25">
        <v>54</v>
      </c>
      <c r="B58" s="26" t="s">
        <v>656</v>
      </c>
      <c r="C58" s="25">
        <v>689</v>
      </c>
      <c r="D58" s="19">
        <v>20</v>
      </c>
      <c r="E58" s="60" t="s">
        <v>658</v>
      </c>
      <c r="F58" s="56" t="s">
        <v>594</v>
      </c>
      <c r="G58" s="56" t="s">
        <v>336</v>
      </c>
      <c r="H58" s="2"/>
    </row>
    <row r="59" spans="1:8" s="6" customFormat="1" ht="43.5" customHeight="1" x14ac:dyDescent="0.25">
      <c r="A59" s="25">
        <v>55</v>
      </c>
      <c r="B59" s="26" t="s">
        <v>656</v>
      </c>
      <c r="C59" s="25">
        <v>690</v>
      </c>
      <c r="D59" s="19">
        <v>649.96</v>
      </c>
      <c r="E59" s="5" t="s">
        <v>659</v>
      </c>
      <c r="F59" s="3" t="s">
        <v>45</v>
      </c>
      <c r="G59" s="3" t="s">
        <v>55</v>
      </c>
      <c r="H59" s="2"/>
    </row>
    <row r="60" spans="1:8" s="6" customFormat="1" ht="43.5" customHeight="1" x14ac:dyDescent="0.25">
      <c r="A60" s="25">
        <v>56</v>
      </c>
      <c r="B60" s="26" t="s">
        <v>656</v>
      </c>
      <c r="C60" s="25">
        <v>23</v>
      </c>
      <c r="D60" s="19">
        <v>20.5</v>
      </c>
      <c r="E60" s="67" t="s">
        <v>691</v>
      </c>
      <c r="F60" s="40" t="s">
        <v>57</v>
      </c>
      <c r="G60" s="40" t="s">
        <v>54</v>
      </c>
      <c r="H60" s="2"/>
    </row>
    <row r="61" spans="1:8" s="6" customFormat="1" ht="43.5" customHeight="1" x14ac:dyDescent="0.25">
      <c r="A61" s="25">
        <v>57</v>
      </c>
      <c r="B61" s="26" t="s">
        <v>656</v>
      </c>
      <c r="C61" s="25">
        <v>23</v>
      </c>
      <c r="D61" s="19">
        <v>20</v>
      </c>
      <c r="E61" s="60" t="s">
        <v>693</v>
      </c>
      <c r="F61" s="40" t="s">
        <v>57</v>
      </c>
      <c r="G61" s="60" t="s">
        <v>16</v>
      </c>
      <c r="H61" s="2"/>
    </row>
    <row r="62" spans="1:8" s="6" customFormat="1" ht="43.5" customHeight="1" x14ac:dyDescent="0.25">
      <c r="A62" s="25">
        <v>58</v>
      </c>
      <c r="B62" s="26" t="s">
        <v>656</v>
      </c>
      <c r="C62" s="25">
        <v>23</v>
      </c>
      <c r="D62" s="19">
        <v>8.1999999999999993</v>
      </c>
      <c r="E62" s="60" t="s">
        <v>691</v>
      </c>
      <c r="F62" s="40" t="s">
        <v>57</v>
      </c>
      <c r="G62" s="40" t="s">
        <v>54</v>
      </c>
      <c r="H62" s="2"/>
    </row>
    <row r="63" spans="1:8" s="6" customFormat="1" ht="43.5" customHeight="1" x14ac:dyDescent="0.25">
      <c r="A63" s="25">
        <v>59</v>
      </c>
      <c r="B63" s="26" t="s">
        <v>656</v>
      </c>
      <c r="C63" s="25">
        <v>23</v>
      </c>
      <c r="D63" s="19">
        <v>80</v>
      </c>
      <c r="E63" s="60" t="s">
        <v>692</v>
      </c>
      <c r="F63" s="40" t="s">
        <v>57</v>
      </c>
      <c r="G63" s="42" t="s">
        <v>226</v>
      </c>
      <c r="H63" s="2"/>
    </row>
    <row r="64" spans="1:8" s="6" customFormat="1" ht="43.5" customHeight="1" x14ac:dyDescent="0.25">
      <c r="A64" s="25">
        <v>60</v>
      </c>
      <c r="B64" s="26" t="s">
        <v>660</v>
      </c>
      <c r="C64" s="25">
        <v>691</v>
      </c>
      <c r="D64" s="19">
        <v>833</v>
      </c>
      <c r="E64" s="5" t="s">
        <v>661</v>
      </c>
      <c r="F64" s="3" t="s">
        <v>45</v>
      </c>
      <c r="G64" s="3" t="s">
        <v>55</v>
      </c>
      <c r="H64" s="2"/>
    </row>
    <row r="65" spans="1:8" s="6" customFormat="1" ht="43.5" customHeight="1" x14ac:dyDescent="0.25">
      <c r="A65" s="25">
        <v>61</v>
      </c>
      <c r="B65" s="26" t="s">
        <v>660</v>
      </c>
      <c r="C65" s="25">
        <v>692</v>
      </c>
      <c r="D65" s="19">
        <v>833</v>
      </c>
      <c r="E65" s="5" t="s">
        <v>662</v>
      </c>
      <c r="F65" s="3" t="s">
        <v>45</v>
      </c>
      <c r="G65" s="3" t="s">
        <v>55</v>
      </c>
      <c r="H65" s="2"/>
    </row>
    <row r="66" spans="1:8" s="6" customFormat="1" ht="30" customHeight="1" x14ac:dyDescent="0.25">
      <c r="A66" s="25">
        <v>62</v>
      </c>
      <c r="B66" s="26" t="s">
        <v>660</v>
      </c>
      <c r="C66" s="25">
        <v>23</v>
      </c>
      <c r="D66" s="19">
        <v>41.8</v>
      </c>
      <c r="E66" s="60" t="s">
        <v>694</v>
      </c>
      <c r="F66" s="40" t="s">
        <v>57</v>
      </c>
      <c r="G66" s="40" t="s">
        <v>54</v>
      </c>
      <c r="H66" s="5"/>
    </row>
    <row r="67" spans="1:8" s="6" customFormat="1" ht="43.5" customHeight="1" x14ac:dyDescent="0.25">
      <c r="A67" s="25">
        <v>63</v>
      </c>
      <c r="B67" s="26" t="s">
        <v>664</v>
      </c>
      <c r="C67" s="25">
        <v>693</v>
      </c>
      <c r="D67" s="61">
        <v>357</v>
      </c>
      <c r="E67" s="60" t="s">
        <v>663</v>
      </c>
      <c r="F67" s="46" t="s">
        <v>278</v>
      </c>
      <c r="G67" s="60" t="s">
        <v>16</v>
      </c>
      <c r="H67" s="2"/>
    </row>
    <row r="68" spans="1:8" s="6" customFormat="1" ht="43.5" customHeight="1" x14ac:dyDescent="0.25">
      <c r="A68" s="25">
        <v>64</v>
      </c>
      <c r="B68" s="26" t="s">
        <v>664</v>
      </c>
      <c r="C68" s="25">
        <v>694</v>
      </c>
      <c r="D68" s="61">
        <v>1634.99</v>
      </c>
      <c r="E68" s="60" t="s">
        <v>665</v>
      </c>
      <c r="F68" s="60" t="s">
        <v>46</v>
      </c>
      <c r="G68" s="3" t="s">
        <v>55</v>
      </c>
      <c r="H68" s="2"/>
    </row>
    <row r="69" spans="1:8" s="6" customFormat="1" ht="43.5" customHeight="1" x14ac:dyDescent="0.25">
      <c r="A69" s="25">
        <v>65</v>
      </c>
      <c r="B69" s="26" t="s">
        <v>664</v>
      </c>
      <c r="C69" s="25">
        <v>695</v>
      </c>
      <c r="D69" s="61">
        <v>92.9</v>
      </c>
      <c r="E69" s="60" t="s">
        <v>666</v>
      </c>
      <c r="F69" s="60" t="s">
        <v>46</v>
      </c>
      <c r="G69" s="3" t="s">
        <v>55</v>
      </c>
      <c r="H69" s="2"/>
    </row>
    <row r="70" spans="1:8" s="6" customFormat="1" ht="43.5" customHeight="1" x14ac:dyDescent="0.25">
      <c r="A70" s="25">
        <v>66</v>
      </c>
      <c r="B70" s="26" t="s">
        <v>664</v>
      </c>
      <c r="C70" s="25">
        <v>696</v>
      </c>
      <c r="D70" s="61">
        <v>92.9</v>
      </c>
      <c r="E70" s="60" t="s">
        <v>667</v>
      </c>
      <c r="F70" s="60" t="s">
        <v>46</v>
      </c>
      <c r="G70" s="3" t="s">
        <v>55</v>
      </c>
      <c r="H70" s="2"/>
    </row>
    <row r="71" spans="1:8" s="6" customFormat="1" ht="43.5" customHeight="1" x14ac:dyDescent="0.25">
      <c r="A71" s="25">
        <v>67</v>
      </c>
      <c r="B71" s="26" t="s">
        <v>664</v>
      </c>
      <c r="C71" s="25">
        <v>697</v>
      </c>
      <c r="D71" s="61">
        <v>408.75</v>
      </c>
      <c r="E71" s="60" t="s">
        <v>668</v>
      </c>
      <c r="F71" s="60" t="s">
        <v>46</v>
      </c>
      <c r="G71" s="3" t="s">
        <v>55</v>
      </c>
      <c r="H71" s="2"/>
    </row>
    <row r="72" spans="1:8" s="6" customFormat="1" ht="43.5" customHeight="1" x14ac:dyDescent="0.25">
      <c r="A72" s="25">
        <v>68</v>
      </c>
      <c r="B72" s="26" t="s">
        <v>664</v>
      </c>
      <c r="C72" s="25">
        <v>698</v>
      </c>
      <c r="D72" s="19">
        <v>92.9</v>
      </c>
      <c r="E72" s="60" t="s">
        <v>669</v>
      </c>
      <c r="F72" s="60" t="s">
        <v>46</v>
      </c>
      <c r="G72" s="3" t="s">
        <v>55</v>
      </c>
      <c r="H72" s="2"/>
    </row>
    <row r="73" spans="1:8" s="6" customFormat="1" ht="43.5" customHeight="1" x14ac:dyDescent="0.25">
      <c r="A73" s="25">
        <v>69</v>
      </c>
      <c r="B73" s="26" t="s">
        <v>664</v>
      </c>
      <c r="C73" s="25">
        <v>699</v>
      </c>
      <c r="D73" s="19">
        <v>613.12</v>
      </c>
      <c r="E73" s="60" t="s">
        <v>670</v>
      </c>
      <c r="F73" s="60" t="s">
        <v>46</v>
      </c>
      <c r="G73" s="3" t="s">
        <v>55</v>
      </c>
      <c r="H73" s="2"/>
    </row>
    <row r="74" spans="1:8" s="6" customFormat="1" ht="43.5" customHeight="1" x14ac:dyDescent="0.25">
      <c r="A74" s="25">
        <v>70</v>
      </c>
      <c r="B74" s="26" t="s">
        <v>664</v>
      </c>
      <c r="C74" s="25">
        <v>700</v>
      </c>
      <c r="D74" s="19">
        <v>1249.5</v>
      </c>
      <c r="E74" s="5" t="s">
        <v>672</v>
      </c>
      <c r="F74" s="60" t="s">
        <v>671</v>
      </c>
      <c r="G74" s="60" t="s">
        <v>16</v>
      </c>
      <c r="H74" s="2"/>
    </row>
    <row r="75" spans="1:8" s="6" customFormat="1" ht="43.5" customHeight="1" x14ac:dyDescent="0.25">
      <c r="A75" s="25">
        <v>71</v>
      </c>
      <c r="B75" s="26" t="s">
        <v>664</v>
      </c>
      <c r="C75" s="25">
        <v>701</v>
      </c>
      <c r="D75" s="19">
        <v>3516.45</v>
      </c>
      <c r="E75" s="5" t="s">
        <v>673</v>
      </c>
      <c r="F75" s="60" t="s">
        <v>674</v>
      </c>
      <c r="G75" s="60" t="s">
        <v>16</v>
      </c>
      <c r="H75" s="2"/>
    </row>
    <row r="76" spans="1:8" s="6" customFormat="1" ht="43.5" customHeight="1" x14ac:dyDescent="0.25">
      <c r="A76" s="25">
        <v>72</v>
      </c>
      <c r="B76" s="26" t="s">
        <v>664</v>
      </c>
      <c r="C76" s="25">
        <v>702</v>
      </c>
      <c r="D76" s="19">
        <v>982</v>
      </c>
      <c r="E76" s="5" t="s">
        <v>675</v>
      </c>
      <c r="F76" s="60" t="s">
        <v>674</v>
      </c>
      <c r="G76" s="60" t="s">
        <v>74</v>
      </c>
      <c r="H76" s="2"/>
    </row>
    <row r="77" spans="1:8" s="6" customFormat="1" ht="30" customHeight="1" x14ac:dyDescent="0.25">
      <c r="A77" s="25">
        <v>73</v>
      </c>
      <c r="B77" s="26" t="s">
        <v>664</v>
      </c>
      <c r="C77" s="25">
        <v>703</v>
      </c>
      <c r="D77" s="54">
        <v>119</v>
      </c>
      <c r="E77" s="5" t="s">
        <v>676</v>
      </c>
      <c r="F77" s="60" t="s">
        <v>674</v>
      </c>
      <c r="G77" s="60" t="s">
        <v>16</v>
      </c>
      <c r="H77" s="5"/>
    </row>
    <row r="78" spans="1:8" s="6" customFormat="1" ht="30" customHeight="1" x14ac:dyDescent="0.25">
      <c r="A78" s="25">
        <v>74</v>
      </c>
      <c r="B78" s="26" t="s">
        <v>664</v>
      </c>
      <c r="C78" s="25">
        <v>704</v>
      </c>
      <c r="D78" s="54">
        <v>84380.23</v>
      </c>
      <c r="E78" s="5" t="s">
        <v>677</v>
      </c>
      <c r="F78" s="3" t="s">
        <v>586</v>
      </c>
      <c r="G78" s="3" t="s">
        <v>16</v>
      </c>
      <c r="H78" s="5"/>
    </row>
    <row r="79" spans="1:8" s="6" customFormat="1" ht="30" customHeight="1" x14ac:dyDescent="0.25">
      <c r="A79" s="25">
        <v>75</v>
      </c>
      <c r="B79" s="26" t="s">
        <v>664</v>
      </c>
      <c r="C79" s="25">
        <v>705</v>
      </c>
      <c r="D79" s="21">
        <v>1254.33</v>
      </c>
      <c r="E79" s="5" t="s">
        <v>678</v>
      </c>
      <c r="F79" s="3" t="s">
        <v>48</v>
      </c>
      <c r="G79" s="3" t="s">
        <v>54</v>
      </c>
      <c r="H79" s="5"/>
    </row>
    <row r="80" spans="1:8" s="6" customFormat="1" ht="30" customHeight="1" x14ac:dyDescent="0.25">
      <c r="A80" s="25">
        <v>76</v>
      </c>
      <c r="B80" s="26" t="s">
        <v>664</v>
      </c>
      <c r="C80" s="25">
        <v>706</v>
      </c>
      <c r="D80" s="21">
        <v>1264.08</v>
      </c>
      <c r="E80" s="5" t="s">
        <v>679</v>
      </c>
      <c r="F80" s="40" t="s">
        <v>86</v>
      </c>
      <c r="G80" s="40" t="s">
        <v>54</v>
      </c>
      <c r="H80" s="5"/>
    </row>
    <row r="81" spans="1:11" s="6" customFormat="1" ht="45.75" customHeight="1" x14ac:dyDescent="0.25">
      <c r="A81" s="25">
        <v>77</v>
      </c>
      <c r="B81" s="26" t="s">
        <v>664</v>
      </c>
      <c r="C81" s="25">
        <v>707</v>
      </c>
      <c r="D81" s="21">
        <v>321.3</v>
      </c>
      <c r="E81" s="60" t="s">
        <v>680</v>
      </c>
      <c r="F81" s="3" t="s">
        <v>559</v>
      </c>
      <c r="G81" s="3" t="s">
        <v>16</v>
      </c>
      <c r="H81" s="5"/>
    </row>
    <row r="82" spans="1:11" s="6" customFormat="1" ht="30" customHeight="1" x14ac:dyDescent="0.25">
      <c r="A82" s="25">
        <v>78</v>
      </c>
      <c r="B82" s="26" t="s">
        <v>664</v>
      </c>
      <c r="C82" s="25">
        <v>708</v>
      </c>
      <c r="D82" s="19">
        <v>1057.33</v>
      </c>
      <c r="E82" s="60" t="s">
        <v>682</v>
      </c>
      <c r="F82" s="60" t="s">
        <v>681</v>
      </c>
      <c r="G82" s="60" t="s">
        <v>336</v>
      </c>
      <c r="H82" s="5"/>
    </row>
    <row r="83" spans="1:11" s="6" customFormat="1" ht="30" customHeight="1" x14ac:dyDescent="0.25">
      <c r="A83" s="25">
        <v>79</v>
      </c>
      <c r="B83" s="26" t="s">
        <v>664</v>
      </c>
      <c r="C83" s="25">
        <v>709</v>
      </c>
      <c r="D83" s="19">
        <v>5414.5</v>
      </c>
      <c r="E83" s="5" t="s">
        <v>683</v>
      </c>
      <c r="F83" s="5" t="s">
        <v>49</v>
      </c>
      <c r="G83" s="3" t="s">
        <v>16</v>
      </c>
      <c r="H83" s="5"/>
    </row>
    <row r="84" spans="1:11" s="6" customFormat="1" ht="30" customHeight="1" x14ac:dyDescent="0.25">
      <c r="A84" s="25">
        <v>80</v>
      </c>
      <c r="B84" s="26" t="s">
        <v>664</v>
      </c>
      <c r="C84" s="25">
        <v>710</v>
      </c>
      <c r="D84" s="19">
        <v>960.28</v>
      </c>
      <c r="E84" s="16" t="s">
        <v>684</v>
      </c>
      <c r="F84" s="3" t="s">
        <v>68</v>
      </c>
      <c r="G84" s="3" t="s">
        <v>54</v>
      </c>
      <c r="H84" s="5"/>
    </row>
    <row r="85" spans="1:11" s="6" customFormat="1" ht="30" customHeight="1" x14ac:dyDescent="0.25">
      <c r="A85" s="25">
        <v>81</v>
      </c>
      <c r="B85" s="26" t="s">
        <v>664</v>
      </c>
      <c r="C85" s="25">
        <v>711</v>
      </c>
      <c r="D85" s="21">
        <v>129.1</v>
      </c>
      <c r="E85" s="5" t="s">
        <v>685</v>
      </c>
      <c r="F85" s="5" t="s">
        <v>52</v>
      </c>
      <c r="G85" s="3" t="s">
        <v>16</v>
      </c>
      <c r="H85" s="5"/>
    </row>
    <row r="86" spans="1:11" s="6" customFormat="1" ht="45" x14ac:dyDescent="0.25">
      <c r="A86" s="25">
        <v>82</v>
      </c>
      <c r="B86" s="26" t="s">
        <v>664</v>
      </c>
      <c r="C86" s="25">
        <v>712</v>
      </c>
      <c r="D86" s="21">
        <v>2797.1</v>
      </c>
      <c r="E86" s="5" t="s">
        <v>686</v>
      </c>
      <c r="F86" s="3" t="s">
        <v>557</v>
      </c>
      <c r="G86" s="3" t="s">
        <v>16</v>
      </c>
      <c r="H86" s="5"/>
    </row>
    <row r="87" spans="1:11" s="6" customFormat="1" ht="30" x14ac:dyDescent="0.25">
      <c r="A87" s="25">
        <v>83</v>
      </c>
      <c r="B87" s="26" t="s">
        <v>664</v>
      </c>
      <c r="C87" s="25">
        <v>713</v>
      </c>
      <c r="D87" s="21">
        <v>1310.73</v>
      </c>
      <c r="E87" s="5" t="s">
        <v>687</v>
      </c>
      <c r="F87" s="3" t="s">
        <v>558</v>
      </c>
      <c r="G87" s="3" t="s">
        <v>16</v>
      </c>
      <c r="H87" s="5"/>
    </row>
    <row r="88" spans="1:11" s="6" customFormat="1" ht="30" customHeight="1" x14ac:dyDescent="0.25">
      <c r="A88" s="2"/>
      <c r="B88" s="5"/>
      <c r="C88" s="3"/>
      <c r="D88" s="34">
        <v>-42521.84</v>
      </c>
      <c r="E88" s="5" t="s">
        <v>73</v>
      </c>
      <c r="F88" s="5"/>
      <c r="G88" s="3"/>
      <c r="H88" s="5"/>
      <c r="I88" s="23"/>
      <c r="K88" s="29"/>
    </row>
    <row r="89" spans="1:11" ht="21" customHeight="1" x14ac:dyDescent="0.25">
      <c r="A89" s="10"/>
      <c r="B89" s="11" t="s">
        <v>640</v>
      </c>
      <c r="C89" s="12"/>
      <c r="D89" s="13">
        <f>SUM(D5:D88)</f>
        <v>349008.05000000005</v>
      </c>
      <c r="E89" s="10"/>
      <c r="F89" s="10"/>
      <c r="G89" s="10"/>
      <c r="H89" s="10"/>
      <c r="I89" s="28"/>
      <c r="J89" s="28"/>
    </row>
    <row r="90" spans="1:11" ht="20.25" customHeight="1" x14ac:dyDescent="0.25">
      <c r="A90" s="10"/>
      <c r="B90" s="70" t="s">
        <v>274</v>
      </c>
      <c r="C90" s="71"/>
      <c r="D90" s="13">
        <v>3590239.36</v>
      </c>
      <c r="E90" s="45"/>
      <c r="F90" s="44"/>
      <c r="G90" s="10"/>
      <c r="H90" s="10"/>
      <c r="I90" s="28">
        <f>'IANUARIE 2021'!D84+'FEBRUARIE 2021'!D78+'MARTIE 2021'!D157+'APRILIE 2021'!D100+'MAI 2021'!D72+'IUNIE 2021'!D71+'IULIE 2021'!D71+'AUGUST 2021'!D82+'SEPTEMBRIE 2021'!D89</f>
        <v>3590239.3600000003</v>
      </c>
      <c r="J90" s="28">
        <f>D90-I90</f>
        <v>0</v>
      </c>
    </row>
    <row r="93" spans="1:11" x14ac:dyDescent="0.25">
      <c r="I93" s="28"/>
      <c r="K93" s="28"/>
    </row>
    <row r="94" spans="1:11" x14ac:dyDescent="0.25">
      <c r="D94" s="28"/>
    </row>
    <row r="95" spans="1:11" x14ac:dyDescent="0.25">
      <c r="I95" s="28"/>
    </row>
    <row r="96" spans="1:11" x14ac:dyDescent="0.25">
      <c r="D96" s="28"/>
      <c r="J96" s="28"/>
    </row>
    <row r="97" spans="4:4" x14ac:dyDescent="0.25">
      <c r="D97" s="28"/>
    </row>
  </sheetData>
  <mergeCells count="2">
    <mergeCell ref="A2:G2"/>
    <mergeCell ref="B90:C90"/>
  </mergeCells>
  <phoneticPr fontId="30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BF800-9832-49BB-913B-2FD0DA8DB53A}">
  <sheetPr>
    <tabColor rgb="FF92D050"/>
  </sheetPr>
  <dimension ref="A2:L111"/>
  <sheetViews>
    <sheetView topLeftCell="A52" workbookViewId="0">
      <selection activeCell="F57" sqref="F57"/>
    </sheetView>
  </sheetViews>
  <sheetFormatPr defaultRowHeight="15" x14ac:dyDescent="0.25"/>
  <cols>
    <col min="2" max="2" width="18.140625" customWidth="1"/>
    <col min="3" max="4" width="17.85546875" customWidth="1"/>
    <col min="5" max="5" width="27.42578125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5.7109375" customWidth="1"/>
    <col min="11" max="11" width="12.140625" customWidth="1"/>
  </cols>
  <sheetData>
    <row r="2" spans="1:12" ht="15.75" x14ac:dyDescent="0.25">
      <c r="A2" s="69" t="s">
        <v>690</v>
      </c>
      <c r="B2" s="69"/>
      <c r="C2" s="69"/>
      <c r="D2" s="69"/>
      <c r="E2" s="69"/>
      <c r="F2" s="69"/>
      <c r="G2" s="69"/>
      <c r="H2" s="1"/>
    </row>
    <row r="3" spans="1:12" s="6" customFormat="1" x14ac:dyDescent="0.25">
      <c r="A3" s="8"/>
      <c r="B3" s="8"/>
      <c r="C3" s="8"/>
      <c r="D3" s="8"/>
      <c r="E3" s="8"/>
      <c r="F3" s="8"/>
      <c r="G3" s="8"/>
      <c r="H3" s="8"/>
    </row>
    <row r="4" spans="1:12" s="6" customFormat="1" ht="76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34</v>
      </c>
    </row>
    <row r="5" spans="1:12" s="6" customFormat="1" ht="30" customHeight="1" x14ac:dyDescent="0.25">
      <c r="A5" s="25">
        <v>1</v>
      </c>
      <c r="B5" s="26" t="s">
        <v>689</v>
      </c>
      <c r="C5" s="25">
        <v>714</v>
      </c>
      <c r="D5" s="19">
        <v>150</v>
      </c>
      <c r="E5" s="60" t="s">
        <v>688</v>
      </c>
      <c r="F5" s="43" t="s">
        <v>246</v>
      </c>
      <c r="G5" s="43" t="s">
        <v>16</v>
      </c>
      <c r="H5" s="5"/>
    </row>
    <row r="6" spans="1:12" s="6" customFormat="1" ht="30" customHeight="1" x14ac:dyDescent="0.25">
      <c r="A6" s="25">
        <v>2</v>
      </c>
      <c r="B6" s="26" t="s">
        <v>696</v>
      </c>
      <c r="C6" s="25">
        <v>715</v>
      </c>
      <c r="D6" s="38">
        <v>2512</v>
      </c>
      <c r="E6" s="3" t="s">
        <v>19</v>
      </c>
      <c r="F6" s="3" t="s">
        <v>8</v>
      </c>
      <c r="G6" s="3" t="s">
        <v>9</v>
      </c>
      <c r="H6" s="5"/>
    </row>
    <row r="7" spans="1:12" s="6" customFormat="1" ht="30" customHeight="1" x14ac:dyDescent="0.25">
      <c r="A7" s="25">
        <v>3</v>
      </c>
      <c r="B7" s="26" t="s">
        <v>696</v>
      </c>
      <c r="C7" s="25">
        <v>716</v>
      </c>
      <c r="D7" s="54">
        <v>356</v>
      </c>
      <c r="E7" s="58" t="s">
        <v>642</v>
      </c>
      <c r="F7" s="3" t="s">
        <v>8</v>
      </c>
      <c r="G7" s="58" t="s">
        <v>14</v>
      </c>
      <c r="H7" s="5"/>
    </row>
    <row r="8" spans="1:12" s="6" customFormat="1" ht="30" customHeight="1" x14ac:dyDescent="0.25">
      <c r="A8" s="25">
        <v>4</v>
      </c>
      <c r="B8" s="26" t="s">
        <v>696</v>
      </c>
      <c r="C8" s="25">
        <v>717</v>
      </c>
      <c r="D8" s="38">
        <v>193</v>
      </c>
      <c r="E8" s="3" t="s">
        <v>58</v>
      </c>
      <c r="F8" s="40" t="s">
        <v>8</v>
      </c>
      <c r="G8" s="57" t="s">
        <v>173</v>
      </c>
      <c r="H8" s="5"/>
    </row>
    <row r="9" spans="1:12" s="6" customFormat="1" ht="30" customHeight="1" x14ac:dyDescent="0.25">
      <c r="A9" s="25">
        <v>5</v>
      </c>
      <c r="B9" s="26" t="s">
        <v>696</v>
      </c>
      <c r="C9" s="25">
        <v>718</v>
      </c>
      <c r="D9" s="19">
        <v>2434</v>
      </c>
      <c r="E9" s="3" t="s">
        <v>19</v>
      </c>
      <c r="F9" s="3" t="s">
        <v>8</v>
      </c>
      <c r="G9" s="3" t="s">
        <v>9</v>
      </c>
      <c r="H9" s="5"/>
    </row>
    <row r="10" spans="1:12" s="6" customFormat="1" ht="30" customHeight="1" x14ac:dyDescent="0.25">
      <c r="A10" s="25">
        <v>6</v>
      </c>
      <c r="B10" s="26" t="s">
        <v>696</v>
      </c>
      <c r="C10" s="25">
        <v>719</v>
      </c>
      <c r="D10" s="19">
        <v>365</v>
      </c>
      <c r="E10" s="58" t="s">
        <v>642</v>
      </c>
      <c r="F10" s="3" t="s">
        <v>8</v>
      </c>
      <c r="G10" s="58" t="s">
        <v>14</v>
      </c>
      <c r="H10" s="5"/>
    </row>
    <row r="11" spans="1:12" s="6" customFormat="1" ht="30" customHeight="1" x14ac:dyDescent="0.25">
      <c r="A11" s="25">
        <v>7</v>
      </c>
      <c r="B11" s="26" t="s">
        <v>696</v>
      </c>
      <c r="C11" s="25">
        <v>720</v>
      </c>
      <c r="D11" s="19">
        <v>202</v>
      </c>
      <c r="E11" s="3" t="s">
        <v>58</v>
      </c>
      <c r="F11" s="40" t="s">
        <v>8</v>
      </c>
      <c r="G11" s="57" t="s">
        <v>173</v>
      </c>
      <c r="H11" s="5"/>
    </row>
    <row r="12" spans="1:12" s="6" customFormat="1" ht="30" customHeight="1" x14ac:dyDescent="0.25">
      <c r="A12" s="25">
        <v>8</v>
      </c>
      <c r="B12" s="26" t="s">
        <v>696</v>
      </c>
      <c r="C12" s="25">
        <v>721</v>
      </c>
      <c r="D12" s="19">
        <v>4588</v>
      </c>
      <c r="E12" s="3" t="s">
        <v>19</v>
      </c>
      <c r="F12" s="3" t="s">
        <v>8</v>
      </c>
      <c r="G12" s="3" t="s">
        <v>9</v>
      </c>
      <c r="H12" s="5"/>
    </row>
    <row r="13" spans="1:12" s="6" customFormat="1" ht="30" customHeight="1" x14ac:dyDescent="0.25">
      <c r="A13" s="25">
        <v>9</v>
      </c>
      <c r="B13" s="26" t="s">
        <v>696</v>
      </c>
      <c r="C13" s="25">
        <v>722</v>
      </c>
      <c r="D13" s="19">
        <v>688</v>
      </c>
      <c r="E13" s="58" t="s">
        <v>642</v>
      </c>
      <c r="F13" s="3" t="s">
        <v>8</v>
      </c>
      <c r="G13" s="58" t="s">
        <v>14</v>
      </c>
      <c r="H13" s="5"/>
    </row>
    <row r="14" spans="1:12" s="6" customFormat="1" ht="30" customHeight="1" x14ac:dyDescent="0.25">
      <c r="A14" s="25">
        <v>10</v>
      </c>
      <c r="B14" s="26" t="s">
        <v>696</v>
      </c>
      <c r="C14" s="25">
        <v>723</v>
      </c>
      <c r="D14" s="19">
        <v>459</v>
      </c>
      <c r="E14" s="40" t="s">
        <v>176</v>
      </c>
      <c r="F14" s="3" t="s">
        <v>8</v>
      </c>
      <c r="G14" s="3" t="s">
        <v>10</v>
      </c>
      <c r="H14" s="5"/>
    </row>
    <row r="15" spans="1:12" s="6" customFormat="1" ht="30" customHeight="1" x14ac:dyDescent="0.25">
      <c r="A15" s="25">
        <v>11</v>
      </c>
      <c r="B15" s="26" t="s">
        <v>696</v>
      </c>
      <c r="C15" s="25">
        <v>724</v>
      </c>
      <c r="D15" s="19">
        <v>202</v>
      </c>
      <c r="E15" s="3" t="s">
        <v>58</v>
      </c>
      <c r="F15" s="3" t="s">
        <v>8</v>
      </c>
      <c r="G15" s="40" t="s">
        <v>173</v>
      </c>
      <c r="H15" s="5"/>
    </row>
    <row r="16" spans="1:12" s="6" customFormat="1" ht="30" customHeight="1" x14ac:dyDescent="0.25">
      <c r="A16" s="25">
        <v>12</v>
      </c>
      <c r="B16" s="26" t="s">
        <v>696</v>
      </c>
      <c r="C16" s="25">
        <v>725</v>
      </c>
      <c r="D16" s="19">
        <v>1481</v>
      </c>
      <c r="E16" s="40" t="s">
        <v>175</v>
      </c>
      <c r="F16" s="3" t="s">
        <v>8</v>
      </c>
      <c r="G16" s="3" t="s">
        <v>9</v>
      </c>
      <c r="H16" s="5"/>
    </row>
    <row r="17" spans="1:8" s="6" customFormat="1" ht="30" customHeight="1" x14ac:dyDescent="0.25">
      <c r="A17" s="25">
        <v>13</v>
      </c>
      <c r="B17" s="26" t="s">
        <v>696</v>
      </c>
      <c r="C17" s="25">
        <v>726</v>
      </c>
      <c r="D17" s="19">
        <v>7081</v>
      </c>
      <c r="E17" s="3" t="s">
        <v>19</v>
      </c>
      <c r="F17" s="3" t="s">
        <v>8</v>
      </c>
      <c r="G17" s="3" t="s">
        <v>9</v>
      </c>
      <c r="H17" s="5"/>
    </row>
    <row r="18" spans="1:8" s="6" customFormat="1" ht="30" customHeight="1" x14ac:dyDescent="0.25">
      <c r="A18" s="25">
        <v>14</v>
      </c>
      <c r="B18" s="26" t="s">
        <v>696</v>
      </c>
      <c r="C18" s="25">
        <v>727</v>
      </c>
      <c r="D18" s="19">
        <v>1061</v>
      </c>
      <c r="E18" s="58" t="s">
        <v>642</v>
      </c>
      <c r="F18" s="3" t="s">
        <v>8</v>
      </c>
      <c r="G18" s="58" t="s">
        <v>14</v>
      </c>
      <c r="H18" s="5"/>
    </row>
    <row r="19" spans="1:8" s="6" customFormat="1" ht="30" customHeight="1" x14ac:dyDescent="0.25">
      <c r="A19" s="25">
        <v>15</v>
      </c>
      <c r="B19" s="26" t="s">
        <v>696</v>
      </c>
      <c r="C19" s="25">
        <v>728</v>
      </c>
      <c r="D19" s="19">
        <v>202</v>
      </c>
      <c r="E19" s="3" t="s">
        <v>58</v>
      </c>
      <c r="F19" s="40" t="s">
        <v>8</v>
      </c>
      <c r="G19" s="57" t="s">
        <v>173</v>
      </c>
      <c r="H19" s="5"/>
    </row>
    <row r="20" spans="1:8" s="6" customFormat="1" ht="30" customHeight="1" x14ac:dyDescent="0.25">
      <c r="A20" s="25">
        <v>16</v>
      </c>
      <c r="B20" s="26" t="s">
        <v>696</v>
      </c>
      <c r="C20" s="25">
        <v>729</v>
      </c>
      <c r="D20" s="19">
        <v>6236</v>
      </c>
      <c r="E20" s="3" t="s">
        <v>19</v>
      </c>
      <c r="F20" s="3" t="s">
        <v>8</v>
      </c>
      <c r="G20" s="3" t="s">
        <v>9</v>
      </c>
      <c r="H20" s="5"/>
    </row>
    <row r="21" spans="1:8" s="6" customFormat="1" ht="30" customHeight="1" x14ac:dyDescent="0.25">
      <c r="A21" s="25">
        <v>17</v>
      </c>
      <c r="B21" s="26" t="s">
        <v>696</v>
      </c>
      <c r="C21" s="25">
        <v>730</v>
      </c>
      <c r="D21" s="19">
        <v>886</v>
      </c>
      <c r="E21" s="58" t="s">
        <v>642</v>
      </c>
      <c r="F21" s="3" t="s">
        <v>8</v>
      </c>
      <c r="G21" s="58" t="s">
        <v>14</v>
      </c>
      <c r="H21" s="5"/>
    </row>
    <row r="22" spans="1:8" s="6" customFormat="1" ht="30" customHeight="1" x14ac:dyDescent="0.25">
      <c r="A22" s="25">
        <v>18</v>
      </c>
      <c r="B22" s="26" t="s">
        <v>696</v>
      </c>
      <c r="C22" s="25">
        <v>731</v>
      </c>
      <c r="D22" s="19">
        <v>193</v>
      </c>
      <c r="E22" s="3" t="s">
        <v>58</v>
      </c>
      <c r="F22" s="40" t="s">
        <v>8</v>
      </c>
      <c r="G22" s="57" t="s">
        <v>173</v>
      </c>
      <c r="H22" s="5"/>
    </row>
    <row r="23" spans="1:8" s="6" customFormat="1" ht="30" customHeight="1" x14ac:dyDescent="0.25">
      <c r="A23" s="25">
        <v>19</v>
      </c>
      <c r="B23" s="26" t="s">
        <v>696</v>
      </c>
      <c r="C23" s="25">
        <v>732</v>
      </c>
      <c r="D23" s="19">
        <v>35786</v>
      </c>
      <c r="E23" s="3" t="s">
        <v>19</v>
      </c>
      <c r="F23" s="3" t="s">
        <v>11</v>
      </c>
      <c r="G23" s="3" t="s">
        <v>9</v>
      </c>
      <c r="H23" s="5"/>
    </row>
    <row r="24" spans="1:8" s="6" customFormat="1" ht="43.5" customHeight="1" x14ac:dyDescent="0.25">
      <c r="A24" s="25">
        <v>20</v>
      </c>
      <c r="B24" s="26" t="s">
        <v>696</v>
      </c>
      <c r="C24" s="25">
        <v>733</v>
      </c>
      <c r="D24" s="54">
        <v>4889</v>
      </c>
      <c r="E24" s="58" t="s">
        <v>642</v>
      </c>
      <c r="F24" s="3" t="s">
        <v>11</v>
      </c>
      <c r="G24" s="58" t="s">
        <v>14</v>
      </c>
      <c r="H24" s="2"/>
    </row>
    <row r="25" spans="1:8" s="6" customFormat="1" ht="43.5" customHeight="1" x14ac:dyDescent="0.25">
      <c r="A25" s="25">
        <v>21</v>
      </c>
      <c r="B25" s="26" t="s">
        <v>696</v>
      </c>
      <c r="C25" s="25">
        <v>734</v>
      </c>
      <c r="D25" s="38">
        <v>379</v>
      </c>
      <c r="E25" s="62" t="s">
        <v>697</v>
      </c>
      <c r="F25" s="3" t="s">
        <v>11</v>
      </c>
      <c r="G25" s="62" t="s">
        <v>33</v>
      </c>
      <c r="H25" s="2"/>
    </row>
    <row r="26" spans="1:8" s="6" customFormat="1" ht="43.5" customHeight="1" x14ac:dyDescent="0.25">
      <c r="A26" s="25">
        <v>22</v>
      </c>
      <c r="B26" s="26" t="s">
        <v>696</v>
      </c>
      <c r="C26" s="25">
        <v>735</v>
      </c>
      <c r="D26" s="38">
        <v>2033</v>
      </c>
      <c r="E26" s="3" t="s">
        <v>58</v>
      </c>
      <c r="F26" s="3" t="s">
        <v>11</v>
      </c>
      <c r="G26" s="57" t="s">
        <v>173</v>
      </c>
      <c r="H26" s="2"/>
    </row>
    <row r="27" spans="1:8" s="6" customFormat="1" ht="43.5" customHeight="1" x14ac:dyDescent="0.25">
      <c r="A27" s="25">
        <v>23</v>
      </c>
      <c r="B27" s="26" t="s">
        <v>696</v>
      </c>
      <c r="C27" s="25">
        <v>736</v>
      </c>
      <c r="D27" s="38">
        <v>48740</v>
      </c>
      <c r="E27" s="3" t="s">
        <v>19</v>
      </c>
      <c r="F27" s="3" t="s">
        <v>13</v>
      </c>
      <c r="G27" s="3" t="s">
        <v>9</v>
      </c>
      <c r="H27" s="2"/>
    </row>
    <row r="28" spans="1:8" s="6" customFormat="1" ht="43.5" customHeight="1" x14ac:dyDescent="0.25">
      <c r="A28" s="25">
        <v>24</v>
      </c>
      <c r="B28" s="26" t="s">
        <v>696</v>
      </c>
      <c r="C28" s="25">
        <v>737</v>
      </c>
      <c r="D28" s="38">
        <v>6700</v>
      </c>
      <c r="E28" s="58" t="s">
        <v>642</v>
      </c>
      <c r="F28" s="3" t="s">
        <v>13</v>
      </c>
      <c r="G28" s="58" t="s">
        <v>14</v>
      </c>
      <c r="H28" s="2"/>
    </row>
    <row r="29" spans="1:8" s="6" customFormat="1" ht="43.5" customHeight="1" x14ac:dyDescent="0.25">
      <c r="A29" s="25">
        <v>25</v>
      </c>
      <c r="B29" s="26" t="s">
        <v>696</v>
      </c>
      <c r="C29" s="25">
        <v>738</v>
      </c>
      <c r="D29" s="38">
        <v>2575</v>
      </c>
      <c r="E29" s="3" t="s">
        <v>58</v>
      </c>
      <c r="F29" s="3" t="s">
        <v>13</v>
      </c>
      <c r="G29" s="57" t="s">
        <v>173</v>
      </c>
      <c r="H29" s="2"/>
    </row>
    <row r="30" spans="1:8" s="6" customFormat="1" ht="43.5" customHeight="1" x14ac:dyDescent="0.25">
      <c r="A30" s="25">
        <v>26</v>
      </c>
      <c r="B30" s="26" t="s">
        <v>696</v>
      </c>
      <c r="C30" s="25">
        <v>739</v>
      </c>
      <c r="D30" s="38">
        <v>4683</v>
      </c>
      <c r="E30" s="3" t="s">
        <v>19</v>
      </c>
      <c r="F30" s="3" t="s">
        <v>12</v>
      </c>
      <c r="G30" s="3" t="s">
        <v>9</v>
      </c>
      <c r="H30" s="2"/>
    </row>
    <row r="31" spans="1:8" s="6" customFormat="1" ht="43.5" customHeight="1" x14ac:dyDescent="0.25">
      <c r="A31" s="25">
        <v>27</v>
      </c>
      <c r="B31" s="26" t="s">
        <v>696</v>
      </c>
      <c r="C31" s="25">
        <v>740</v>
      </c>
      <c r="D31" s="38">
        <v>594</v>
      </c>
      <c r="E31" s="59" t="s">
        <v>642</v>
      </c>
      <c r="F31" s="3" t="s">
        <v>12</v>
      </c>
      <c r="G31" s="58" t="s">
        <v>14</v>
      </c>
      <c r="H31" s="2"/>
    </row>
    <row r="32" spans="1:8" s="6" customFormat="1" ht="43.5" customHeight="1" x14ac:dyDescent="0.25">
      <c r="A32" s="25">
        <v>28</v>
      </c>
      <c r="B32" s="26" t="s">
        <v>696</v>
      </c>
      <c r="C32" s="25">
        <v>741</v>
      </c>
      <c r="D32" s="54">
        <v>175</v>
      </c>
      <c r="E32" s="3" t="s">
        <v>58</v>
      </c>
      <c r="F32" s="3" t="s">
        <v>12</v>
      </c>
      <c r="G32" s="57" t="s">
        <v>173</v>
      </c>
      <c r="H32" s="2"/>
    </row>
    <row r="33" spans="1:8" s="6" customFormat="1" ht="43.5" customHeight="1" x14ac:dyDescent="0.25">
      <c r="A33" s="25">
        <v>29</v>
      </c>
      <c r="B33" s="26" t="s">
        <v>696</v>
      </c>
      <c r="C33" s="25">
        <v>742</v>
      </c>
      <c r="D33" s="54">
        <v>531</v>
      </c>
      <c r="E33" s="40" t="s">
        <v>178</v>
      </c>
      <c r="F33" s="40" t="s">
        <v>15</v>
      </c>
      <c r="G33" s="3" t="s">
        <v>9</v>
      </c>
      <c r="H33" s="2"/>
    </row>
    <row r="34" spans="1:8" s="6" customFormat="1" ht="43.5" customHeight="1" x14ac:dyDescent="0.25">
      <c r="A34" s="25">
        <v>30</v>
      </c>
      <c r="B34" s="26" t="s">
        <v>696</v>
      </c>
      <c r="C34" s="25">
        <v>743</v>
      </c>
      <c r="D34" s="54">
        <v>12497</v>
      </c>
      <c r="E34" s="3" t="s">
        <v>24</v>
      </c>
      <c r="F34" s="3" t="s">
        <v>17</v>
      </c>
      <c r="G34" s="5" t="s">
        <v>9</v>
      </c>
      <c r="H34" s="2"/>
    </row>
    <row r="35" spans="1:8" s="6" customFormat="1" ht="43.5" customHeight="1" x14ac:dyDescent="0.25">
      <c r="A35" s="25">
        <v>31</v>
      </c>
      <c r="B35" s="26" t="s">
        <v>696</v>
      </c>
      <c r="C35" s="25">
        <v>744</v>
      </c>
      <c r="D35" s="54">
        <v>1728</v>
      </c>
      <c r="E35" s="59" t="s">
        <v>643</v>
      </c>
      <c r="F35" s="3" t="s">
        <v>17</v>
      </c>
      <c r="G35" s="58" t="s">
        <v>14</v>
      </c>
      <c r="H35" s="2"/>
    </row>
    <row r="36" spans="1:8" s="6" customFormat="1" ht="43.5" customHeight="1" x14ac:dyDescent="0.25">
      <c r="A36" s="25">
        <v>32</v>
      </c>
      <c r="B36" s="26" t="s">
        <v>696</v>
      </c>
      <c r="C36" s="25">
        <v>745</v>
      </c>
      <c r="D36" s="54">
        <v>51</v>
      </c>
      <c r="E36" s="3" t="s">
        <v>26</v>
      </c>
      <c r="F36" s="3" t="s">
        <v>17</v>
      </c>
      <c r="G36" s="5" t="s">
        <v>10</v>
      </c>
      <c r="H36" s="2"/>
    </row>
    <row r="37" spans="1:8" s="6" customFormat="1" ht="43.5" customHeight="1" x14ac:dyDescent="0.25">
      <c r="A37" s="25">
        <v>33</v>
      </c>
      <c r="B37" s="26" t="s">
        <v>696</v>
      </c>
      <c r="C37" s="25">
        <v>746</v>
      </c>
      <c r="D37" s="54">
        <v>42</v>
      </c>
      <c r="E37" s="62" t="s">
        <v>698</v>
      </c>
      <c r="F37" s="3" t="s">
        <v>17</v>
      </c>
      <c r="G37" s="5" t="s">
        <v>33</v>
      </c>
      <c r="H37" s="2"/>
    </row>
    <row r="38" spans="1:8" s="6" customFormat="1" ht="43.5" customHeight="1" x14ac:dyDescent="0.25">
      <c r="A38" s="25">
        <v>34</v>
      </c>
      <c r="B38" s="26" t="s">
        <v>696</v>
      </c>
      <c r="C38" s="25">
        <v>747</v>
      </c>
      <c r="D38" s="54">
        <v>653</v>
      </c>
      <c r="E38" s="3" t="s">
        <v>59</v>
      </c>
      <c r="F38" s="3" t="s">
        <v>17</v>
      </c>
      <c r="G38" s="5" t="s">
        <v>173</v>
      </c>
      <c r="H38" s="2"/>
    </row>
    <row r="39" spans="1:8" s="6" customFormat="1" ht="43.5" customHeight="1" x14ac:dyDescent="0.25">
      <c r="A39" s="25">
        <v>35</v>
      </c>
      <c r="B39" s="26" t="s">
        <v>696</v>
      </c>
      <c r="C39" s="25">
        <v>748</v>
      </c>
      <c r="D39" s="54">
        <v>48100</v>
      </c>
      <c r="E39" s="5" t="s">
        <v>180</v>
      </c>
      <c r="F39" s="5" t="s">
        <v>18</v>
      </c>
      <c r="G39" s="5" t="s">
        <v>9</v>
      </c>
      <c r="H39" s="2"/>
    </row>
    <row r="40" spans="1:8" s="6" customFormat="1" ht="43.5" customHeight="1" x14ac:dyDescent="0.25">
      <c r="A40" s="25">
        <v>36</v>
      </c>
      <c r="B40" s="26" t="s">
        <v>696</v>
      </c>
      <c r="C40" s="25">
        <v>749</v>
      </c>
      <c r="D40" s="54">
        <v>6648</v>
      </c>
      <c r="E40" s="5" t="s">
        <v>644</v>
      </c>
      <c r="F40" s="5" t="s">
        <v>18</v>
      </c>
      <c r="G40" s="58" t="s">
        <v>14</v>
      </c>
      <c r="H40" s="2"/>
    </row>
    <row r="41" spans="1:8" s="6" customFormat="1" ht="43.5" customHeight="1" x14ac:dyDescent="0.25">
      <c r="A41" s="25">
        <v>37</v>
      </c>
      <c r="B41" s="26" t="s">
        <v>696</v>
      </c>
      <c r="C41" s="25">
        <v>750</v>
      </c>
      <c r="D41" s="54">
        <v>196</v>
      </c>
      <c r="E41" s="5" t="s">
        <v>181</v>
      </c>
      <c r="F41" s="5" t="s">
        <v>18</v>
      </c>
      <c r="G41" s="5" t="s">
        <v>10</v>
      </c>
      <c r="H41" s="2"/>
    </row>
    <row r="42" spans="1:8" s="6" customFormat="1" ht="43.5" customHeight="1" x14ac:dyDescent="0.25">
      <c r="A42" s="25">
        <v>38</v>
      </c>
      <c r="B42" s="26" t="s">
        <v>696</v>
      </c>
      <c r="C42" s="25">
        <v>751</v>
      </c>
      <c r="D42" s="54">
        <v>141</v>
      </c>
      <c r="E42" s="62" t="s">
        <v>699</v>
      </c>
      <c r="F42" s="5" t="s">
        <v>18</v>
      </c>
      <c r="G42" s="5" t="s">
        <v>33</v>
      </c>
      <c r="H42" s="2"/>
    </row>
    <row r="43" spans="1:8" s="6" customFormat="1" ht="43.5" customHeight="1" x14ac:dyDescent="0.25">
      <c r="A43" s="25">
        <v>39</v>
      </c>
      <c r="B43" s="26" t="s">
        <v>696</v>
      </c>
      <c r="C43" s="25">
        <v>752</v>
      </c>
      <c r="D43" s="54">
        <v>494</v>
      </c>
      <c r="E43" s="62" t="s">
        <v>700</v>
      </c>
      <c r="F43" s="5" t="s">
        <v>18</v>
      </c>
      <c r="G43" s="5" t="s">
        <v>9</v>
      </c>
      <c r="H43" s="2"/>
    </row>
    <row r="44" spans="1:8" s="6" customFormat="1" ht="43.5" customHeight="1" x14ac:dyDescent="0.25">
      <c r="A44" s="25">
        <v>40</v>
      </c>
      <c r="B44" s="26" t="s">
        <v>696</v>
      </c>
      <c r="C44" s="25">
        <v>753</v>
      </c>
      <c r="D44" s="54">
        <v>2481</v>
      </c>
      <c r="E44" s="40" t="s">
        <v>182</v>
      </c>
      <c r="F44" s="5" t="s">
        <v>18</v>
      </c>
      <c r="G44" s="5" t="s">
        <v>173</v>
      </c>
      <c r="H44" s="2"/>
    </row>
    <row r="45" spans="1:8" s="6" customFormat="1" ht="43.5" customHeight="1" x14ac:dyDescent="0.25">
      <c r="A45" s="25">
        <v>41</v>
      </c>
      <c r="B45" s="26" t="s">
        <v>696</v>
      </c>
      <c r="C45" s="25">
        <v>754</v>
      </c>
      <c r="D45" s="54">
        <v>19236</v>
      </c>
      <c r="E45" s="5" t="s">
        <v>185</v>
      </c>
      <c r="F45" s="5" t="s">
        <v>18</v>
      </c>
      <c r="G45" s="5" t="s">
        <v>9</v>
      </c>
      <c r="H45" s="2"/>
    </row>
    <row r="46" spans="1:8" s="6" customFormat="1" ht="43.5" customHeight="1" x14ac:dyDescent="0.25">
      <c r="A46" s="25">
        <v>42</v>
      </c>
      <c r="B46" s="26" t="s">
        <v>696</v>
      </c>
      <c r="C46" s="25">
        <v>755</v>
      </c>
      <c r="D46" s="54">
        <v>2663</v>
      </c>
      <c r="E46" s="5" t="s">
        <v>645</v>
      </c>
      <c r="F46" s="5" t="s">
        <v>18</v>
      </c>
      <c r="G46" s="58" t="s">
        <v>14</v>
      </c>
      <c r="H46" s="2"/>
    </row>
    <row r="47" spans="1:8" s="6" customFormat="1" ht="43.5" customHeight="1" x14ac:dyDescent="0.25">
      <c r="A47" s="25">
        <v>43</v>
      </c>
      <c r="B47" s="26" t="s">
        <v>696</v>
      </c>
      <c r="C47" s="25">
        <v>756</v>
      </c>
      <c r="D47" s="54">
        <v>78</v>
      </c>
      <c r="E47" s="5" t="s">
        <v>186</v>
      </c>
      <c r="F47" s="5" t="s">
        <v>18</v>
      </c>
      <c r="G47" s="5" t="s">
        <v>10</v>
      </c>
      <c r="H47" s="2"/>
    </row>
    <row r="48" spans="1:8" s="6" customFormat="1" ht="43.5" customHeight="1" x14ac:dyDescent="0.25">
      <c r="A48" s="25">
        <v>44</v>
      </c>
      <c r="B48" s="26" t="s">
        <v>696</v>
      </c>
      <c r="C48" s="25">
        <v>757</v>
      </c>
      <c r="D48" s="54">
        <v>994</v>
      </c>
      <c r="E48" s="40" t="s">
        <v>187</v>
      </c>
      <c r="F48" s="5" t="s">
        <v>18</v>
      </c>
      <c r="G48" s="5" t="s">
        <v>173</v>
      </c>
      <c r="H48" s="2"/>
    </row>
    <row r="49" spans="1:8" s="6" customFormat="1" ht="43.5" customHeight="1" x14ac:dyDescent="0.25">
      <c r="A49" s="25">
        <v>45</v>
      </c>
      <c r="B49" s="26" t="s">
        <v>696</v>
      </c>
      <c r="C49" s="25">
        <v>758</v>
      </c>
      <c r="D49" s="54">
        <v>5181</v>
      </c>
      <c r="E49" s="5" t="s">
        <v>39</v>
      </c>
      <c r="F49" s="3" t="s">
        <v>17</v>
      </c>
      <c r="G49" s="5" t="s">
        <v>36</v>
      </c>
      <c r="H49" s="2"/>
    </row>
    <row r="50" spans="1:8" s="6" customFormat="1" ht="43.5" customHeight="1" x14ac:dyDescent="0.25">
      <c r="A50" s="25">
        <v>46</v>
      </c>
      <c r="B50" s="26" t="s">
        <v>696</v>
      </c>
      <c r="C50" s="25">
        <v>759</v>
      </c>
      <c r="D50" s="54">
        <v>20</v>
      </c>
      <c r="E50" s="40" t="s">
        <v>188</v>
      </c>
      <c r="F50" s="3" t="s">
        <v>15</v>
      </c>
      <c r="G50" s="3" t="s">
        <v>16</v>
      </c>
      <c r="H50" s="2"/>
    </row>
    <row r="51" spans="1:8" s="6" customFormat="1" ht="43.5" customHeight="1" x14ac:dyDescent="0.25">
      <c r="A51" s="25">
        <v>47</v>
      </c>
      <c r="B51" s="26" t="s">
        <v>701</v>
      </c>
      <c r="C51" s="25">
        <v>27</v>
      </c>
      <c r="D51" s="54">
        <v>9</v>
      </c>
      <c r="E51" s="64" t="s">
        <v>765</v>
      </c>
      <c r="F51" s="40" t="s">
        <v>57</v>
      </c>
      <c r="G51" s="40" t="s">
        <v>54</v>
      </c>
      <c r="H51" s="2"/>
    </row>
    <row r="52" spans="1:8" s="6" customFormat="1" ht="43.5" customHeight="1" x14ac:dyDescent="0.25">
      <c r="A52" s="25">
        <v>48</v>
      </c>
      <c r="B52" s="26" t="s">
        <v>701</v>
      </c>
      <c r="C52" s="25">
        <v>27</v>
      </c>
      <c r="D52" s="54">
        <v>160</v>
      </c>
      <c r="E52" s="64" t="s">
        <v>766</v>
      </c>
      <c r="F52" s="40" t="s">
        <v>57</v>
      </c>
      <c r="G52" s="42" t="s">
        <v>226</v>
      </c>
      <c r="H52" s="2"/>
    </row>
    <row r="53" spans="1:8" s="6" customFormat="1" ht="43.5" customHeight="1" x14ac:dyDescent="0.25">
      <c r="A53" s="25">
        <v>49</v>
      </c>
      <c r="B53" s="26" t="s">
        <v>701</v>
      </c>
      <c r="C53" s="25">
        <v>760</v>
      </c>
      <c r="D53" s="54">
        <v>133.6</v>
      </c>
      <c r="E53" s="62" t="s">
        <v>702</v>
      </c>
      <c r="F53" s="46" t="s">
        <v>325</v>
      </c>
      <c r="G53" s="46" t="s">
        <v>16</v>
      </c>
      <c r="H53" s="2"/>
    </row>
    <row r="54" spans="1:8" s="6" customFormat="1" ht="43.5" customHeight="1" x14ac:dyDescent="0.25">
      <c r="A54" s="25">
        <v>50</v>
      </c>
      <c r="B54" s="26" t="s">
        <v>703</v>
      </c>
      <c r="C54" s="25">
        <v>28</v>
      </c>
      <c r="D54" s="54">
        <v>80</v>
      </c>
      <c r="E54" s="64" t="s">
        <v>767</v>
      </c>
      <c r="F54" s="40" t="s">
        <v>57</v>
      </c>
      <c r="G54" s="42" t="s">
        <v>226</v>
      </c>
      <c r="H54" s="2"/>
    </row>
    <row r="55" spans="1:8" s="6" customFormat="1" ht="43.5" customHeight="1" x14ac:dyDescent="0.25">
      <c r="A55" s="25">
        <v>51</v>
      </c>
      <c r="B55" s="26" t="s">
        <v>703</v>
      </c>
      <c r="C55" s="25">
        <v>763</v>
      </c>
      <c r="D55" s="54">
        <v>100</v>
      </c>
      <c r="E55" s="5" t="s">
        <v>704</v>
      </c>
      <c r="F55" s="5" t="s">
        <v>596</v>
      </c>
      <c r="G55" s="56" t="s">
        <v>597</v>
      </c>
      <c r="H55" s="2"/>
    </row>
    <row r="56" spans="1:8" s="6" customFormat="1" ht="43.5" customHeight="1" x14ac:dyDescent="0.25">
      <c r="A56" s="25">
        <v>52</v>
      </c>
      <c r="B56" s="26" t="s">
        <v>703</v>
      </c>
      <c r="C56" s="25">
        <v>764</v>
      </c>
      <c r="D56" s="54">
        <v>1072.1500000000001</v>
      </c>
      <c r="E56" s="5" t="s">
        <v>705</v>
      </c>
      <c r="F56" s="3" t="s">
        <v>63</v>
      </c>
      <c r="G56" s="3" t="s">
        <v>56</v>
      </c>
      <c r="H56" s="2"/>
    </row>
    <row r="57" spans="1:8" s="6" customFormat="1" ht="43.5" customHeight="1" x14ac:dyDescent="0.25">
      <c r="A57" s="25">
        <v>53</v>
      </c>
      <c r="B57" s="26" t="s">
        <v>703</v>
      </c>
      <c r="C57" s="25">
        <v>765</v>
      </c>
      <c r="D57" s="54">
        <v>198.19</v>
      </c>
      <c r="E57" s="5" t="s">
        <v>706</v>
      </c>
      <c r="F57" s="3" t="s">
        <v>45</v>
      </c>
      <c r="G57" s="3" t="s">
        <v>55</v>
      </c>
      <c r="H57" s="2"/>
    </row>
    <row r="58" spans="1:8" s="6" customFormat="1" ht="43.5" customHeight="1" x14ac:dyDescent="0.25">
      <c r="A58" s="25">
        <v>54</v>
      </c>
      <c r="B58" s="26" t="s">
        <v>703</v>
      </c>
      <c r="C58" s="25">
        <v>766</v>
      </c>
      <c r="D58" s="54">
        <v>408.06</v>
      </c>
      <c r="E58" s="5" t="s">
        <v>708</v>
      </c>
      <c r="F58" s="3" t="s">
        <v>45</v>
      </c>
      <c r="G58" s="3" t="s">
        <v>55</v>
      </c>
      <c r="H58" s="2"/>
    </row>
    <row r="59" spans="1:8" s="6" customFormat="1" ht="43.5" customHeight="1" x14ac:dyDescent="0.25">
      <c r="A59" s="25">
        <v>55</v>
      </c>
      <c r="B59" s="26" t="s">
        <v>703</v>
      </c>
      <c r="C59" s="25">
        <v>767</v>
      </c>
      <c r="D59" s="54">
        <v>65.62</v>
      </c>
      <c r="E59" s="5" t="s">
        <v>709</v>
      </c>
      <c r="F59" s="3" t="s">
        <v>45</v>
      </c>
      <c r="G59" s="3" t="s">
        <v>55</v>
      </c>
      <c r="H59" s="2"/>
    </row>
    <row r="60" spans="1:8" s="6" customFormat="1" ht="43.5" customHeight="1" x14ac:dyDescent="0.25">
      <c r="A60" s="25">
        <v>56</v>
      </c>
      <c r="B60" s="26" t="s">
        <v>703</v>
      </c>
      <c r="C60" s="25">
        <v>768</v>
      </c>
      <c r="D60" s="54">
        <v>628.49</v>
      </c>
      <c r="E60" s="5" t="s">
        <v>710</v>
      </c>
      <c r="F60" s="3" t="s">
        <v>45</v>
      </c>
      <c r="G60" s="3" t="s">
        <v>55</v>
      </c>
      <c r="H60" s="2"/>
    </row>
    <row r="61" spans="1:8" s="6" customFormat="1" ht="43.5" customHeight="1" x14ac:dyDescent="0.25">
      <c r="A61" s="25">
        <v>57</v>
      </c>
      <c r="B61" s="26" t="s">
        <v>703</v>
      </c>
      <c r="C61" s="25">
        <v>769</v>
      </c>
      <c r="D61" s="54">
        <v>682.58</v>
      </c>
      <c r="E61" s="5" t="s">
        <v>707</v>
      </c>
      <c r="F61" s="3" t="s">
        <v>45</v>
      </c>
      <c r="G61" s="3" t="s">
        <v>55</v>
      </c>
      <c r="H61" s="2"/>
    </row>
    <row r="62" spans="1:8" s="6" customFormat="1" ht="43.5" customHeight="1" x14ac:dyDescent="0.25">
      <c r="A62" s="25">
        <v>58</v>
      </c>
      <c r="B62" s="26" t="s">
        <v>703</v>
      </c>
      <c r="C62" s="25">
        <v>770</v>
      </c>
      <c r="D62" s="54">
        <v>2032.55</v>
      </c>
      <c r="E62" s="5" t="s">
        <v>711</v>
      </c>
      <c r="F62" s="3" t="s">
        <v>45</v>
      </c>
      <c r="G62" s="3" t="s">
        <v>55</v>
      </c>
      <c r="H62" s="2"/>
    </row>
    <row r="63" spans="1:8" s="6" customFormat="1" ht="43.5" customHeight="1" x14ac:dyDescent="0.25">
      <c r="A63" s="25">
        <v>59</v>
      </c>
      <c r="B63" s="26" t="s">
        <v>703</v>
      </c>
      <c r="C63" s="25">
        <v>771</v>
      </c>
      <c r="D63" s="54">
        <v>7050.83</v>
      </c>
      <c r="E63" s="5" t="s">
        <v>712</v>
      </c>
      <c r="F63" s="3" t="s">
        <v>45</v>
      </c>
      <c r="G63" s="3" t="s">
        <v>55</v>
      </c>
      <c r="H63" s="2"/>
    </row>
    <row r="64" spans="1:8" s="6" customFormat="1" ht="43.5" customHeight="1" x14ac:dyDescent="0.25">
      <c r="A64" s="25">
        <v>60</v>
      </c>
      <c r="B64" s="26" t="s">
        <v>718</v>
      </c>
      <c r="C64" s="25">
        <v>772</v>
      </c>
      <c r="D64" s="54">
        <v>133.6</v>
      </c>
      <c r="E64" s="63" t="s">
        <v>713</v>
      </c>
      <c r="F64" s="46" t="s">
        <v>325</v>
      </c>
      <c r="G64" s="46" t="s">
        <v>16</v>
      </c>
      <c r="H64" s="2"/>
    </row>
    <row r="65" spans="1:8" s="6" customFormat="1" ht="43.5" customHeight="1" x14ac:dyDescent="0.25">
      <c r="A65" s="25">
        <v>61</v>
      </c>
      <c r="B65" s="26" t="s">
        <v>718</v>
      </c>
      <c r="C65" s="25">
        <v>773</v>
      </c>
      <c r="D65" s="54">
        <v>150</v>
      </c>
      <c r="E65" s="63" t="s">
        <v>714</v>
      </c>
      <c r="F65" s="43" t="s">
        <v>246</v>
      </c>
      <c r="G65" s="43" t="s">
        <v>16</v>
      </c>
      <c r="H65" s="2"/>
    </row>
    <row r="66" spans="1:8" s="6" customFormat="1" ht="43.5" customHeight="1" x14ac:dyDescent="0.25">
      <c r="A66" s="25">
        <v>62</v>
      </c>
      <c r="B66" s="26" t="s">
        <v>718</v>
      </c>
      <c r="C66" s="25">
        <v>774</v>
      </c>
      <c r="D66" s="54">
        <v>214.2</v>
      </c>
      <c r="E66" s="5" t="s">
        <v>715</v>
      </c>
      <c r="F66" s="3" t="s">
        <v>45</v>
      </c>
      <c r="G66" s="3" t="s">
        <v>55</v>
      </c>
      <c r="H66" s="2"/>
    </row>
    <row r="67" spans="1:8" s="6" customFormat="1" ht="43.5" customHeight="1" x14ac:dyDescent="0.25">
      <c r="A67" s="25">
        <v>63</v>
      </c>
      <c r="B67" s="26" t="s">
        <v>718</v>
      </c>
      <c r="C67" s="25">
        <v>775</v>
      </c>
      <c r="D67" s="54">
        <v>142.80000000000001</v>
      </c>
      <c r="E67" s="5" t="s">
        <v>716</v>
      </c>
      <c r="F67" s="3" t="s">
        <v>45</v>
      </c>
      <c r="G67" s="3" t="s">
        <v>55</v>
      </c>
      <c r="H67" s="2"/>
    </row>
    <row r="68" spans="1:8" s="6" customFormat="1" ht="43.5" customHeight="1" x14ac:dyDescent="0.25">
      <c r="A68" s="25">
        <v>64</v>
      </c>
      <c r="B68" s="26" t="s">
        <v>719</v>
      </c>
      <c r="C68" s="25">
        <v>776</v>
      </c>
      <c r="D68" s="54">
        <v>3</v>
      </c>
      <c r="E68" s="5" t="s">
        <v>722</v>
      </c>
      <c r="F68" s="5" t="s">
        <v>17</v>
      </c>
      <c r="G68" s="3" t="s">
        <v>53</v>
      </c>
      <c r="H68" s="2"/>
    </row>
    <row r="69" spans="1:8" s="6" customFormat="1" ht="43.5" customHeight="1" x14ac:dyDescent="0.25">
      <c r="A69" s="25">
        <v>65</v>
      </c>
      <c r="B69" s="26" t="s">
        <v>719</v>
      </c>
      <c r="C69" s="25">
        <v>777</v>
      </c>
      <c r="D69" s="54">
        <v>7808</v>
      </c>
      <c r="E69" s="5" t="s">
        <v>720</v>
      </c>
      <c r="F69" s="5" t="s">
        <v>17</v>
      </c>
      <c r="G69" s="3" t="s">
        <v>53</v>
      </c>
      <c r="H69" s="2"/>
    </row>
    <row r="70" spans="1:8" s="6" customFormat="1" ht="43.5" customHeight="1" x14ac:dyDescent="0.25">
      <c r="A70" s="25">
        <v>66</v>
      </c>
      <c r="B70" s="26" t="s">
        <v>719</v>
      </c>
      <c r="C70" s="25">
        <v>778</v>
      </c>
      <c r="D70" s="54">
        <v>2</v>
      </c>
      <c r="E70" s="5" t="s">
        <v>721</v>
      </c>
      <c r="F70" s="5" t="s">
        <v>17</v>
      </c>
      <c r="G70" s="3" t="s">
        <v>53</v>
      </c>
      <c r="H70" s="2"/>
    </row>
    <row r="71" spans="1:8" s="6" customFormat="1" ht="43.5" customHeight="1" x14ac:dyDescent="0.25">
      <c r="A71" s="25">
        <v>67</v>
      </c>
      <c r="B71" s="26" t="s">
        <v>719</v>
      </c>
      <c r="C71" s="25">
        <v>779</v>
      </c>
      <c r="D71" s="21">
        <v>1</v>
      </c>
      <c r="E71" s="64" t="s">
        <v>717</v>
      </c>
      <c r="F71" s="5" t="s">
        <v>17</v>
      </c>
      <c r="G71" s="3" t="s">
        <v>53</v>
      </c>
      <c r="H71" s="2"/>
    </row>
    <row r="72" spans="1:8" s="6" customFormat="1" ht="30" customHeight="1" x14ac:dyDescent="0.25">
      <c r="A72" s="25">
        <v>68</v>
      </c>
      <c r="B72" s="26" t="s">
        <v>719</v>
      </c>
      <c r="C72" s="25">
        <v>780</v>
      </c>
      <c r="D72" s="19">
        <v>33354.82</v>
      </c>
      <c r="E72" s="16" t="s">
        <v>723</v>
      </c>
      <c r="F72" s="3" t="s">
        <v>50</v>
      </c>
      <c r="G72" s="3" t="s">
        <v>56</v>
      </c>
      <c r="H72" s="5"/>
    </row>
    <row r="73" spans="1:8" s="6" customFormat="1" ht="30" customHeight="1" x14ac:dyDescent="0.25">
      <c r="A73" s="25">
        <v>69</v>
      </c>
      <c r="B73" s="26" t="s">
        <v>719</v>
      </c>
      <c r="C73" s="25">
        <v>781</v>
      </c>
      <c r="D73" s="21">
        <v>2797.1</v>
      </c>
      <c r="E73" s="5" t="s">
        <v>724</v>
      </c>
      <c r="F73" s="3" t="s">
        <v>557</v>
      </c>
      <c r="G73" s="3" t="s">
        <v>16</v>
      </c>
      <c r="H73" s="5"/>
    </row>
    <row r="74" spans="1:8" s="6" customFormat="1" ht="45" x14ac:dyDescent="0.25">
      <c r="A74" s="25">
        <v>70</v>
      </c>
      <c r="B74" s="26" t="s">
        <v>719</v>
      </c>
      <c r="C74" s="25">
        <v>782</v>
      </c>
      <c r="D74" s="21">
        <v>1226.25</v>
      </c>
      <c r="E74" s="64" t="s">
        <v>725</v>
      </c>
      <c r="F74" s="60" t="s">
        <v>46</v>
      </c>
      <c r="G74" s="3" t="s">
        <v>55</v>
      </c>
      <c r="H74" s="5"/>
    </row>
    <row r="75" spans="1:8" s="6" customFormat="1" ht="45" x14ac:dyDescent="0.25">
      <c r="A75" s="25">
        <v>71</v>
      </c>
      <c r="B75" s="26" t="s">
        <v>719</v>
      </c>
      <c r="C75" s="25">
        <v>783</v>
      </c>
      <c r="D75" s="21">
        <v>92.9</v>
      </c>
      <c r="E75" s="64" t="s">
        <v>726</v>
      </c>
      <c r="F75" s="60" t="s">
        <v>46</v>
      </c>
      <c r="G75" s="3" t="s">
        <v>55</v>
      </c>
      <c r="H75" s="5"/>
    </row>
    <row r="76" spans="1:8" s="6" customFormat="1" ht="45" x14ac:dyDescent="0.25">
      <c r="A76" s="25">
        <v>72</v>
      </c>
      <c r="B76" s="26" t="s">
        <v>719</v>
      </c>
      <c r="C76" s="25">
        <v>784</v>
      </c>
      <c r="D76" s="21">
        <v>1634.99</v>
      </c>
      <c r="E76" s="64" t="s">
        <v>727</v>
      </c>
      <c r="F76" s="60" t="s">
        <v>46</v>
      </c>
      <c r="G76" s="3" t="s">
        <v>55</v>
      </c>
      <c r="H76" s="5"/>
    </row>
    <row r="77" spans="1:8" s="6" customFormat="1" ht="45" x14ac:dyDescent="0.25">
      <c r="A77" s="25">
        <v>73</v>
      </c>
      <c r="B77" s="26" t="s">
        <v>719</v>
      </c>
      <c r="C77" s="25">
        <v>785</v>
      </c>
      <c r="D77" s="21">
        <v>92.9</v>
      </c>
      <c r="E77" s="64" t="s">
        <v>728</v>
      </c>
      <c r="F77" s="60" t="s">
        <v>46</v>
      </c>
      <c r="G77" s="3" t="s">
        <v>55</v>
      </c>
      <c r="H77" s="5"/>
    </row>
    <row r="78" spans="1:8" s="6" customFormat="1" ht="45" x14ac:dyDescent="0.25">
      <c r="A78" s="25">
        <v>74</v>
      </c>
      <c r="B78" s="26" t="s">
        <v>719</v>
      </c>
      <c r="C78" s="25">
        <v>786</v>
      </c>
      <c r="D78" s="21">
        <v>92.9</v>
      </c>
      <c r="E78" s="64" t="s">
        <v>729</v>
      </c>
      <c r="F78" s="60" t="s">
        <v>46</v>
      </c>
      <c r="G78" s="3" t="s">
        <v>55</v>
      </c>
      <c r="H78" s="5"/>
    </row>
    <row r="79" spans="1:8" s="6" customFormat="1" ht="45" x14ac:dyDescent="0.25">
      <c r="A79" s="25">
        <v>75</v>
      </c>
      <c r="B79" s="26" t="s">
        <v>719</v>
      </c>
      <c r="C79" s="25">
        <v>787</v>
      </c>
      <c r="D79" s="21">
        <v>92.9</v>
      </c>
      <c r="E79" s="64" t="s">
        <v>730</v>
      </c>
      <c r="F79" s="60" t="s">
        <v>46</v>
      </c>
      <c r="G79" s="3" t="s">
        <v>55</v>
      </c>
      <c r="H79" s="5"/>
    </row>
    <row r="80" spans="1:8" s="6" customFormat="1" ht="30" x14ac:dyDescent="0.25">
      <c r="A80" s="25">
        <v>76</v>
      </c>
      <c r="B80" s="26" t="s">
        <v>719</v>
      </c>
      <c r="C80" s="25">
        <v>788</v>
      </c>
      <c r="D80" s="21">
        <v>2073.2800000000002</v>
      </c>
      <c r="E80" s="64" t="s">
        <v>731</v>
      </c>
      <c r="F80" s="60" t="s">
        <v>558</v>
      </c>
      <c r="G80" s="3" t="s">
        <v>16</v>
      </c>
      <c r="H80" s="64"/>
    </row>
    <row r="81" spans="1:11" s="6" customFormat="1" ht="45" x14ac:dyDescent="0.25">
      <c r="A81" s="25">
        <v>77</v>
      </c>
      <c r="B81" s="26" t="s">
        <v>719</v>
      </c>
      <c r="C81" s="25">
        <v>789</v>
      </c>
      <c r="D81" s="21">
        <v>3627.58</v>
      </c>
      <c r="E81" s="64" t="s">
        <v>732</v>
      </c>
      <c r="F81" s="60" t="s">
        <v>560</v>
      </c>
      <c r="G81" s="3" t="s">
        <v>16</v>
      </c>
      <c r="H81" s="64"/>
    </row>
    <row r="82" spans="1:11" s="6" customFormat="1" ht="30" customHeight="1" x14ac:dyDescent="0.25">
      <c r="A82" s="25">
        <v>78</v>
      </c>
      <c r="B82" s="26" t="s">
        <v>719</v>
      </c>
      <c r="C82" s="25">
        <v>790</v>
      </c>
      <c r="D82" s="21">
        <v>1695.75</v>
      </c>
      <c r="E82" s="64" t="s">
        <v>743</v>
      </c>
      <c r="F82" s="60" t="s">
        <v>733</v>
      </c>
      <c r="G82" s="3" t="s">
        <v>55</v>
      </c>
      <c r="H82" s="64"/>
    </row>
    <row r="83" spans="1:11" s="6" customFormat="1" ht="30" customHeight="1" x14ac:dyDescent="0.25">
      <c r="A83" s="25">
        <v>79</v>
      </c>
      <c r="B83" s="26" t="s">
        <v>719</v>
      </c>
      <c r="C83" s="25">
        <v>791</v>
      </c>
      <c r="D83" s="21">
        <v>1471.08</v>
      </c>
      <c r="E83" s="64" t="s">
        <v>744</v>
      </c>
      <c r="F83" s="60" t="s">
        <v>558</v>
      </c>
      <c r="G83" s="3" t="s">
        <v>16</v>
      </c>
      <c r="H83" s="64"/>
    </row>
    <row r="84" spans="1:11" s="6" customFormat="1" ht="30" customHeight="1" x14ac:dyDescent="0.25">
      <c r="A84" s="25">
        <v>80</v>
      </c>
      <c r="B84" s="26" t="s">
        <v>719</v>
      </c>
      <c r="C84" s="25">
        <v>792</v>
      </c>
      <c r="D84" s="21">
        <v>81701.5</v>
      </c>
      <c r="E84" s="64" t="s">
        <v>745</v>
      </c>
      <c r="F84" s="60" t="s">
        <v>586</v>
      </c>
      <c r="G84" s="3" t="s">
        <v>16</v>
      </c>
      <c r="H84" s="64"/>
    </row>
    <row r="85" spans="1:11" s="6" customFormat="1" ht="60" x14ac:dyDescent="0.25">
      <c r="A85" s="25">
        <v>81</v>
      </c>
      <c r="B85" s="26" t="s">
        <v>719</v>
      </c>
      <c r="C85" s="25">
        <v>793</v>
      </c>
      <c r="D85" s="21">
        <v>2356.1999999999998</v>
      </c>
      <c r="E85" s="64" t="s">
        <v>746</v>
      </c>
      <c r="F85" s="60" t="s">
        <v>734</v>
      </c>
      <c r="G85" s="3" t="s">
        <v>16</v>
      </c>
      <c r="H85" s="64"/>
    </row>
    <row r="86" spans="1:11" s="6" customFormat="1" ht="60" x14ac:dyDescent="0.25">
      <c r="A86" s="25">
        <v>82</v>
      </c>
      <c r="B86" s="26" t="s">
        <v>719</v>
      </c>
      <c r="C86" s="25">
        <v>794</v>
      </c>
      <c r="D86" s="21">
        <v>7056.7</v>
      </c>
      <c r="E86" s="64" t="s">
        <v>747</v>
      </c>
      <c r="F86" s="60" t="s">
        <v>735</v>
      </c>
      <c r="G86" s="3" t="s">
        <v>16</v>
      </c>
      <c r="H86" s="64"/>
    </row>
    <row r="87" spans="1:11" s="6" customFormat="1" ht="30" customHeight="1" x14ac:dyDescent="0.25">
      <c r="A87" s="25">
        <v>83</v>
      </c>
      <c r="B87" s="26" t="s">
        <v>719</v>
      </c>
      <c r="C87" s="25">
        <v>795</v>
      </c>
      <c r="D87" s="21">
        <v>1264.3</v>
      </c>
      <c r="E87" s="64" t="s">
        <v>748</v>
      </c>
      <c r="F87" s="60" t="s">
        <v>736</v>
      </c>
      <c r="G87" s="64" t="s">
        <v>54</v>
      </c>
      <c r="H87" s="64"/>
    </row>
    <row r="88" spans="1:11" s="6" customFormat="1" ht="30" customHeight="1" x14ac:dyDescent="0.25">
      <c r="A88" s="25">
        <v>84</v>
      </c>
      <c r="B88" s="26" t="s">
        <v>719</v>
      </c>
      <c r="C88" s="25">
        <v>796</v>
      </c>
      <c r="D88" s="21">
        <v>1258.1500000000001</v>
      </c>
      <c r="E88" s="64" t="s">
        <v>750</v>
      </c>
      <c r="F88" s="60" t="s">
        <v>737</v>
      </c>
      <c r="G88" s="64" t="s">
        <v>54</v>
      </c>
      <c r="H88" s="64"/>
    </row>
    <row r="89" spans="1:11" s="6" customFormat="1" ht="60" x14ac:dyDescent="0.25">
      <c r="A89" s="25">
        <v>85</v>
      </c>
      <c r="B89" s="26" t="s">
        <v>719</v>
      </c>
      <c r="C89" s="25">
        <v>797</v>
      </c>
      <c r="D89" s="21">
        <v>321.3</v>
      </c>
      <c r="E89" s="64" t="s">
        <v>749</v>
      </c>
      <c r="F89" s="60" t="s">
        <v>559</v>
      </c>
      <c r="G89" s="3" t="s">
        <v>16</v>
      </c>
      <c r="H89" s="64"/>
    </row>
    <row r="90" spans="1:11" s="6" customFormat="1" ht="30" customHeight="1" x14ac:dyDescent="0.25">
      <c r="A90" s="25">
        <v>86</v>
      </c>
      <c r="B90" s="26" t="s">
        <v>719</v>
      </c>
      <c r="C90" s="25">
        <v>799</v>
      </c>
      <c r="D90" s="21">
        <f>261.8+1316.14+15.47</f>
        <v>1593.41</v>
      </c>
      <c r="E90" s="64" t="s">
        <v>751</v>
      </c>
      <c r="F90" s="60" t="s">
        <v>557</v>
      </c>
      <c r="G90" s="64" t="s">
        <v>357</v>
      </c>
      <c r="H90" s="64"/>
    </row>
    <row r="91" spans="1:11" s="6" customFormat="1" ht="30" customHeight="1" x14ac:dyDescent="0.25">
      <c r="A91" s="25">
        <v>87</v>
      </c>
      <c r="B91" s="26" t="s">
        <v>719</v>
      </c>
      <c r="C91" s="25">
        <v>800</v>
      </c>
      <c r="D91" s="21">
        <v>130.88999999999999</v>
      </c>
      <c r="E91" s="64" t="s">
        <v>753</v>
      </c>
      <c r="F91" s="60" t="s">
        <v>738</v>
      </c>
      <c r="G91" s="3" t="s">
        <v>16</v>
      </c>
      <c r="H91" s="64"/>
    </row>
    <row r="92" spans="1:11" s="6" customFormat="1" ht="30" customHeight="1" x14ac:dyDescent="0.25">
      <c r="A92" s="25">
        <v>88</v>
      </c>
      <c r="B92" s="26" t="s">
        <v>719</v>
      </c>
      <c r="C92" s="25">
        <v>801</v>
      </c>
      <c r="D92" s="21">
        <v>2797.1</v>
      </c>
      <c r="E92" s="64" t="s">
        <v>752</v>
      </c>
      <c r="F92" s="60" t="s">
        <v>557</v>
      </c>
      <c r="G92" s="3" t="s">
        <v>16</v>
      </c>
      <c r="H92" s="64"/>
    </row>
    <row r="93" spans="1:11" s="6" customFormat="1" ht="30" customHeight="1" x14ac:dyDescent="0.25">
      <c r="A93" s="25">
        <v>89</v>
      </c>
      <c r="B93" s="26" t="s">
        <v>719</v>
      </c>
      <c r="C93" s="25">
        <v>802</v>
      </c>
      <c r="D93" s="21">
        <v>938.53</v>
      </c>
      <c r="E93" s="64" t="s">
        <v>754</v>
      </c>
      <c r="F93" s="60" t="s">
        <v>739</v>
      </c>
      <c r="G93" s="64" t="s">
        <v>54</v>
      </c>
      <c r="H93" s="64"/>
    </row>
    <row r="94" spans="1:11" s="6" customFormat="1" ht="60" x14ac:dyDescent="0.25">
      <c r="A94" s="25">
        <v>90</v>
      </c>
      <c r="B94" s="26" t="s">
        <v>719</v>
      </c>
      <c r="C94" s="25">
        <v>803</v>
      </c>
      <c r="D94" s="21">
        <v>5414.5</v>
      </c>
      <c r="E94" s="64" t="s">
        <v>755</v>
      </c>
      <c r="F94" s="60" t="s">
        <v>740</v>
      </c>
      <c r="G94" s="3" t="s">
        <v>16</v>
      </c>
      <c r="H94" s="64"/>
      <c r="I94" s="23"/>
      <c r="K94" s="29"/>
    </row>
    <row r="95" spans="1:11" ht="45" x14ac:dyDescent="0.25">
      <c r="A95" s="25">
        <v>91</v>
      </c>
      <c r="B95" s="26" t="s">
        <v>719</v>
      </c>
      <c r="C95" s="25">
        <v>804</v>
      </c>
      <c r="D95" s="21">
        <v>1932.26</v>
      </c>
      <c r="E95" s="64" t="s">
        <v>756</v>
      </c>
      <c r="F95" s="60" t="s">
        <v>741</v>
      </c>
      <c r="G95" s="3" t="s">
        <v>55</v>
      </c>
      <c r="H95" s="64"/>
      <c r="I95" s="28"/>
      <c r="J95" s="28"/>
    </row>
    <row r="96" spans="1:11" ht="45" x14ac:dyDescent="0.25">
      <c r="A96" s="25">
        <v>92</v>
      </c>
      <c r="B96" s="26" t="s">
        <v>719</v>
      </c>
      <c r="C96" s="25">
        <v>805</v>
      </c>
      <c r="D96" s="21">
        <v>92.9</v>
      </c>
      <c r="E96" s="64" t="s">
        <v>757</v>
      </c>
      <c r="F96" s="60" t="s">
        <v>741</v>
      </c>
      <c r="G96" s="3" t="s">
        <v>55</v>
      </c>
      <c r="H96" s="64"/>
    </row>
    <row r="97" spans="1:11" ht="45" x14ac:dyDescent="0.25">
      <c r="A97" s="25">
        <v>93</v>
      </c>
      <c r="B97" s="26" t="s">
        <v>719</v>
      </c>
      <c r="C97" s="25">
        <v>806</v>
      </c>
      <c r="D97" s="21">
        <v>1634.99</v>
      </c>
      <c r="E97" s="64" t="s">
        <v>758</v>
      </c>
      <c r="F97" s="60" t="s">
        <v>741</v>
      </c>
      <c r="G97" s="3" t="s">
        <v>55</v>
      </c>
      <c r="H97" s="64"/>
    </row>
    <row r="98" spans="1:11" ht="45" x14ac:dyDescent="0.25">
      <c r="A98" s="25">
        <v>94</v>
      </c>
      <c r="B98" s="26" t="s">
        <v>719</v>
      </c>
      <c r="C98" s="25">
        <v>807</v>
      </c>
      <c r="D98" s="21">
        <v>92.9</v>
      </c>
      <c r="E98" s="64" t="s">
        <v>759</v>
      </c>
      <c r="F98" s="60" t="s">
        <v>741</v>
      </c>
      <c r="G98" s="3" t="s">
        <v>55</v>
      </c>
      <c r="H98" s="64"/>
    </row>
    <row r="99" spans="1:11" ht="45" x14ac:dyDescent="0.25">
      <c r="A99" s="25">
        <v>95</v>
      </c>
      <c r="B99" s="26" t="s">
        <v>719</v>
      </c>
      <c r="C99" s="25">
        <v>808</v>
      </c>
      <c r="D99" s="21">
        <v>92.9</v>
      </c>
      <c r="E99" s="64" t="s">
        <v>760</v>
      </c>
      <c r="F99" s="60" t="s">
        <v>741</v>
      </c>
      <c r="G99" s="3" t="s">
        <v>55</v>
      </c>
      <c r="H99" s="64"/>
      <c r="I99" s="28"/>
      <c r="K99" s="28"/>
    </row>
    <row r="100" spans="1:11" ht="45" x14ac:dyDescent="0.25">
      <c r="A100" s="25">
        <v>96</v>
      </c>
      <c r="B100" s="26" t="s">
        <v>719</v>
      </c>
      <c r="C100" s="25">
        <v>809</v>
      </c>
      <c r="D100" s="21">
        <v>92.9</v>
      </c>
      <c r="E100" s="64" t="s">
        <v>761</v>
      </c>
      <c r="F100" s="60" t="s">
        <v>741</v>
      </c>
      <c r="G100" s="3" t="s">
        <v>55</v>
      </c>
      <c r="H100" s="64"/>
    </row>
    <row r="101" spans="1:11" ht="30" x14ac:dyDescent="0.25">
      <c r="A101" s="25">
        <v>97</v>
      </c>
      <c r="B101" s="26" t="s">
        <v>719</v>
      </c>
      <c r="C101" s="25">
        <v>810</v>
      </c>
      <c r="D101" s="21">
        <v>8486.07</v>
      </c>
      <c r="E101" s="64" t="s">
        <v>762</v>
      </c>
      <c r="F101" s="60" t="s">
        <v>742</v>
      </c>
      <c r="G101" s="64" t="s">
        <v>456</v>
      </c>
      <c r="H101" s="64"/>
      <c r="I101" s="28"/>
    </row>
    <row r="102" spans="1:11" ht="30" x14ac:dyDescent="0.25">
      <c r="A102" s="25">
        <v>98</v>
      </c>
      <c r="B102" s="26" t="s">
        <v>764</v>
      </c>
      <c r="C102" s="25">
        <v>29</v>
      </c>
      <c r="D102" s="21">
        <v>20</v>
      </c>
      <c r="E102" s="64" t="s">
        <v>769</v>
      </c>
      <c r="F102" s="40" t="s">
        <v>57</v>
      </c>
      <c r="G102" s="64" t="s">
        <v>66</v>
      </c>
      <c r="H102" s="64"/>
      <c r="I102" s="28"/>
    </row>
    <row r="103" spans="1:11" ht="45" x14ac:dyDescent="0.25">
      <c r="A103" s="25">
        <v>99</v>
      </c>
      <c r="B103" s="26" t="s">
        <v>764</v>
      </c>
      <c r="C103" s="25">
        <v>29</v>
      </c>
      <c r="D103" s="21">
        <v>24.6</v>
      </c>
      <c r="E103" s="64" t="s">
        <v>768</v>
      </c>
      <c r="F103" s="40" t="s">
        <v>57</v>
      </c>
      <c r="G103" s="40" t="s">
        <v>54</v>
      </c>
      <c r="H103" s="64"/>
      <c r="I103" s="28"/>
    </row>
    <row r="104" spans="1:11" ht="30" x14ac:dyDescent="0.25">
      <c r="A104" s="25">
        <v>100</v>
      </c>
      <c r="B104" s="26" t="s">
        <v>764</v>
      </c>
      <c r="C104" s="25">
        <v>811</v>
      </c>
      <c r="D104" s="21">
        <v>1310.73</v>
      </c>
      <c r="E104" s="64" t="s">
        <v>763</v>
      </c>
      <c r="F104" s="60" t="s">
        <v>558</v>
      </c>
      <c r="G104" s="3" t="s">
        <v>16</v>
      </c>
      <c r="H104" s="64"/>
      <c r="I104" s="28"/>
    </row>
    <row r="105" spans="1:11" ht="30" x14ac:dyDescent="0.25">
      <c r="A105" s="2"/>
      <c r="B105" s="5"/>
      <c r="C105" s="3"/>
      <c r="D105" s="34">
        <v>-23528.34</v>
      </c>
      <c r="E105" s="5" t="s">
        <v>73</v>
      </c>
      <c r="F105" s="60"/>
      <c r="G105" s="3"/>
      <c r="H105" s="64"/>
      <c r="J105" s="28"/>
    </row>
    <row r="106" spans="1:11" x14ac:dyDescent="0.25">
      <c r="A106" s="2"/>
      <c r="B106" s="11" t="s">
        <v>695</v>
      </c>
      <c r="C106" s="12"/>
      <c r="D106" s="13">
        <f>SUM(D5:D105)</f>
        <v>401989.6100000001</v>
      </c>
      <c r="E106" s="64"/>
      <c r="F106" s="60"/>
      <c r="G106" s="3"/>
      <c r="H106" s="64"/>
    </row>
    <row r="107" spans="1:11" x14ac:dyDescent="0.25">
      <c r="A107" s="2"/>
      <c r="B107" s="70" t="s">
        <v>274</v>
      </c>
      <c r="C107" s="71"/>
      <c r="D107" s="13">
        <v>3992228.97</v>
      </c>
      <c r="E107" s="64"/>
      <c r="F107" s="60"/>
      <c r="G107" s="3"/>
      <c r="H107" s="64"/>
      <c r="I107" s="28">
        <f>'IANUARIE 2021'!D84+'FEBRUARIE 2021'!D78+'MARTIE 2021'!D157+'APRILIE 2021'!D100+'MAI 2021'!D72+'IUNIE 2021'!D71+'IULIE 2021'!D71+'AUGUST 2021'!D82+'SEPTEMBRIE 2021'!D89+'OCTOMBRIE 2021'!D106</f>
        <v>3992228.9700000007</v>
      </c>
      <c r="J107" s="28">
        <f>I107-D107</f>
        <v>0</v>
      </c>
    </row>
    <row r="110" spans="1:11" x14ac:dyDescent="0.25">
      <c r="D110" s="28"/>
    </row>
    <row r="111" spans="1:11" x14ac:dyDescent="0.25">
      <c r="D111" s="28"/>
    </row>
  </sheetData>
  <mergeCells count="2">
    <mergeCell ref="A2:G2"/>
    <mergeCell ref="B107:C107"/>
  </mergeCells>
  <phoneticPr fontId="30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7C4B-448B-4467-A382-12127056C5BD}">
  <sheetPr>
    <tabColor rgb="FF92D050"/>
  </sheetPr>
  <dimension ref="A2:L98"/>
  <sheetViews>
    <sheetView topLeftCell="A53" workbookViewId="0">
      <selection activeCell="E60" sqref="E60"/>
    </sheetView>
  </sheetViews>
  <sheetFormatPr defaultRowHeight="15" x14ac:dyDescent="0.25"/>
  <cols>
    <col min="2" max="2" width="18.140625" customWidth="1"/>
    <col min="3" max="4" width="17.85546875" customWidth="1"/>
    <col min="5" max="5" width="27.42578125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5.7109375" customWidth="1"/>
    <col min="11" max="11" width="12.140625" customWidth="1"/>
  </cols>
  <sheetData>
    <row r="2" spans="1:12" ht="15.75" x14ac:dyDescent="0.25">
      <c r="A2" s="69" t="s">
        <v>770</v>
      </c>
      <c r="B2" s="69"/>
      <c r="C2" s="69"/>
      <c r="D2" s="69"/>
      <c r="E2" s="69"/>
      <c r="F2" s="69"/>
      <c r="G2" s="69"/>
      <c r="H2" s="1"/>
    </row>
    <row r="3" spans="1:12" s="6" customFormat="1" x14ac:dyDescent="0.25">
      <c r="A3" s="8"/>
      <c r="B3" s="8"/>
      <c r="C3" s="8"/>
      <c r="D3" s="8"/>
      <c r="E3" s="8"/>
      <c r="F3" s="8"/>
      <c r="G3" s="8"/>
      <c r="H3" s="8"/>
    </row>
    <row r="4" spans="1:12" s="6" customFormat="1" ht="76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34</v>
      </c>
    </row>
    <row r="5" spans="1:12" s="6" customFormat="1" ht="30" customHeight="1" x14ac:dyDescent="0.25">
      <c r="A5" s="25">
        <v>1</v>
      </c>
      <c r="B5" s="26" t="s">
        <v>773</v>
      </c>
      <c r="C5" s="25">
        <v>812</v>
      </c>
      <c r="D5" s="19">
        <v>3262.98</v>
      </c>
      <c r="E5" s="5" t="s">
        <v>772</v>
      </c>
      <c r="F5" s="3" t="s">
        <v>557</v>
      </c>
      <c r="G5" s="64" t="s">
        <v>542</v>
      </c>
      <c r="H5" s="5"/>
    </row>
    <row r="6" spans="1:12" s="6" customFormat="1" ht="30" customHeight="1" x14ac:dyDescent="0.25">
      <c r="A6" s="25">
        <v>2</v>
      </c>
      <c r="B6" s="26" t="s">
        <v>774</v>
      </c>
      <c r="C6" s="25">
        <v>813</v>
      </c>
      <c r="D6" s="19">
        <v>2702</v>
      </c>
      <c r="E6" s="5" t="s">
        <v>775</v>
      </c>
      <c r="F6" s="64" t="s">
        <v>776</v>
      </c>
      <c r="G6" s="64" t="s">
        <v>53</v>
      </c>
      <c r="H6" s="5"/>
    </row>
    <row r="7" spans="1:12" s="6" customFormat="1" ht="30" customHeight="1" x14ac:dyDescent="0.25">
      <c r="A7" s="25">
        <v>3</v>
      </c>
      <c r="B7" s="26" t="s">
        <v>777</v>
      </c>
      <c r="C7" s="25">
        <v>814</v>
      </c>
      <c r="D7" s="38">
        <v>2495</v>
      </c>
      <c r="E7" s="3" t="s">
        <v>19</v>
      </c>
      <c r="F7" s="3" t="s">
        <v>8</v>
      </c>
      <c r="G7" s="3" t="s">
        <v>9</v>
      </c>
      <c r="H7" s="5"/>
    </row>
    <row r="8" spans="1:12" s="6" customFormat="1" ht="30" customHeight="1" x14ac:dyDescent="0.25">
      <c r="A8" s="25">
        <v>4</v>
      </c>
      <c r="B8" s="26" t="s">
        <v>777</v>
      </c>
      <c r="C8" s="25">
        <v>815</v>
      </c>
      <c r="D8" s="54">
        <v>373</v>
      </c>
      <c r="E8" s="58" t="s">
        <v>642</v>
      </c>
      <c r="F8" s="3" t="s">
        <v>8</v>
      </c>
      <c r="G8" s="58" t="s">
        <v>14</v>
      </c>
      <c r="H8" s="5"/>
    </row>
    <row r="9" spans="1:12" s="6" customFormat="1" ht="30" customHeight="1" x14ac:dyDescent="0.25">
      <c r="A9" s="25">
        <v>5</v>
      </c>
      <c r="B9" s="26" t="s">
        <v>777</v>
      </c>
      <c r="C9" s="25">
        <v>816</v>
      </c>
      <c r="D9" s="38">
        <v>202</v>
      </c>
      <c r="E9" s="3" t="s">
        <v>58</v>
      </c>
      <c r="F9" s="40" t="s">
        <v>8</v>
      </c>
      <c r="G9" s="57" t="s">
        <v>173</v>
      </c>
      <c r="H9" s="5"/>
    </row>
    <row r="10" spans="1:12" s="6" customFormat="1" ht="30" customHeight="1" x14ac:dyDescent="0.25">
      <c r="A10" s="25">
        <v>6</v>
      </c>
      <c r="B10" s="26" t="s">
        <v>777</v>
      </c>
      <c r="C10" s="25">
        <v>817</v>
      </c>
      <c r="D10" s="19">
        <v>2085</v>
      </c>
      <c r="E10" s="3" t="s">
        <v>19</v>
      </c>
      <c r="F10" s="3" t="s">
        <v>8</v>
      </c>
      <c r="G10" s="3" t="s">
        <v>9</v>
      </c>
      <c r="H10" s="5"/>
    </row>
    <row r="11" spans="1:12" s="6" customFormat="1" ht="30" customHeight="1" x14ac:dyDescent="0.25">
      <c r="A11" s="25">
        <v>7</v>
      </c>
      <c r="B11" s="26" t="s">
        <v>777</v>
      </c>
      <c r="C11" s="25">
        <v>818</v>
      </c>
      <c r="D11" s="19">
        <v>312</v>
      </c>
      <c r="E11" s="58" t="s">
        <v>642</v>
      </c>
      <c r="F11" s="3" t="s">
        <v>8</v>
      </c>
      <c r="G11" s="58" t="s">
        <v>14</v>
      </c>
      <c r="H11" s="5"/>
    </row>
    <row r="12" spans="1:12" s="6" customFormat="1" ht="30" customHeight="1" x14ac:dyDescent="0.25">
      <c r="A12" s="25">
        <v>8</v>
      </c>
      <c r="B12" s="26" t="s">
        <v>777</v>
      </c>
      <c r="C12" s="25">
        <v>819</v>
      </c>
      <c r="D12" s="19">
        <v>323</v>
      </c>
      <c r="E12" s="40" t="s">
        <v>174</v>
      </c>
      <c r="F12" s="3" t="s">
        <v>8</v>
      </c>
      <c r="G12" s="40" t="s">
        <v>33</v>
      </c>
      <c r="H12" s="5"/>
    </row>
    <row r="13" spans="1:12" s="6" customFormat="1" ht="30" customHeight="1" x14ac:dyDescent="0.25">
      <c r="A13" s="25">
        <v>9</v>
      </c>
      <c r="B13" s="26" t="s">
        <v>777</v>
      </c>
      <c r="C13" s="25">
        <v>820</v>
      </c>
      <c r="D13" s="19">
        <v>174</v>
      </c>
      <c r="E13" s="3" t="s">
        <v>58</v>
      </c>
      <c r="F13" s="40" t="s">
        <v>8</v>
      </c>
      <c r="G13" s="57" t="s">
        <v>173</v>
      </c>
      <c r="H13" s="5"/>
    </row>
    <row r="14" spans="1:12" s="6" customFormat="1" ht="30" customHeight="1" x14ac:dyDescent="0.25">
      <c r="A14" s="25">
        <v>10</v>
      </c>
      <c r="B14" s="26" t="s">
        <v>777</v>
      </c>
      <c r="C14" s="25">
        <v>821</v>
      </c>
      <c r="D14" s="19">
        <v>4588</v>
      </c>
      <c r="E14" s="3" t="s">
        <v>19</v>
      </c>
      <c r="F14" s="3" t="s">
        <v>8</v>
      </c>
      <c r="G14" s="3" t="s">
        <v>9</v>
      </c>
      <c r="H14" s="5"/>
    </row>
    <row r="15" spans="1:12" s="6" customFormat="1" ht="30" customHeight="1" x14ac:dyDescent="0.25">
      <c r="A15" s="25">
        <v>11</v>
      </c>
      <c r="B15" s="26" t="s">
        <v>777</v>
      </c>
      <c r="C15" s="25">
        <v>822</v>
      </c>
      <c r="D15" s="19">
        <v>688</v>
      </c>
      <c r="E15" s="58" t="s">
        <v>642</v>
      </c>
      <c r="F15" s="3" t="s">
        <v>8</v>
      </c>
      <c r="G15" s="58" t="s">
        <v>14</v>
      </c>
      <c r="H15" s="5"/>
    </row>
    <row r="16" spans="1:12" s="6" customFormat="1" ht="30" customHeight="1" x14ac:dyDescent="0.25">
      <c r="A16" s="25">
        <v>12</v>
      </c>
      <c r="B16" s="26" t="s">
        <v>777</v>
      </c>
      <c r="C16" s="25">
        <v>823</v>
      </c>
      <c r="D16" s="19">
        <v>459</v>
      </c>
      <c r="E16" s="40" t="s">
        <v>176</v>
      </c>
      <c r="F16" s="3" t="s">
        <v>8</v>
      </c>
      <c r="G16" s="3" t="s">
        <v>10</v>
      </c>
      <c r="H16" s="5"/>
    </row>
    <row r="17" spans="1:8" s="6" customFormat="1" ht="30" customHeight="1" x14ac:dyDescent="0.25">
      <c r="A17" s="25">
        <v>13</v>
      </c>
      <c r="B17" s="26" t="s">
        <v>777</v>
      </c>
      <c r="C17" s="25">
        <v>824</v>
      </c>
      <c r="D17" s="19">
        <v>202</v>
      </c>
      <c r="E17" s="3" t="s">
        <v>58</v>
      </c>
      <c r="F17" s="3" t="s">
        <v>8</v>
      </c>
      <c r="G17" s="40" t="s">
        <v>173</v>
      </c>
      <c r="H17" s="5"/>
    </row>
    <row r="18" spans="1:8" s="6" customFormat="1" ht="30" customHeight="1" x14ac:dyDescent="0.25">
      <c r="A18" s="25">
        <v>14</v>
      </c>
      <c r="B18" s="26" t="s">
        <v>777</v>
      </c>
      <c r="C18" s="25">
        <v>825</v>
      </c>
      <c r="D18" s="19">
        <v>7081</v>
      </c>
      <c r="E18" s="3" t="s">
        <v>19</v>
      </c>
      <c r="F18" s="3" t="s">
        <v>8</v>
      </c>
      <c r="G18" s="3" t="s">
        <v>9</v>
      </c>
      <c r="H18" s="5"/>
    </row>
    <row r="19" spans="1:8" s="6" customFormat="1" ht="30" customHeight="1" x14ac:dyDescent="0.25">
      <c r="A19" s="25">
        <v>15</v>
      </c>
      <c r="B19" s="26" t="s">
        <v>777</v>
      </c>
      <c r="C19" s="25">
        <v>826</v>
      </c>
      <c r="D19" s="19">
        <v>1061</v>
      </c>
      <c r="E19" s="58" t="s">
        <v>642</v>
      </c>
      <c r="F19" s="3" t="s">
        <v>8</v>
      </c>
      <c r="G19" s="58" t="s">
        <v>14</v>
      </c>
      <c r="H19" s="5"/>
    </row>
    <row r="20" spans="1:8" s="6" customFormat="1" ht="30" customHeight="1" x14ac:dyDescent="0.25">
      <c r="A20" s="25">
        <v>16</v>
      </c>
      <c r="B20" s="26" t="s">
        <v>777</v>
      </c>
      <c r="C20" s="25">
        <v>827</v>
      </c>
      <c r="D20" s="19">
        <v>202</v>
      </c>
      <c r="E20" s="3" t="s">
        <v>58</v>
      </c>
      <c r="F20" s="40" t="s">
        <v>8</v>
      </c>
      <c r="G20" s="57" t="s">
        <v>173</v>
      </c>
      <c r="H20" s="5"/>
    </row>
    <row r="21" spans="1:8" s="6" customFormat="1" ht="30" customHeight="1" x14ac:dyDescent="0.25">
      <c r="A21" s="25">
        <v>17</v>
      </c>
      <c r="B21" s="26" t="s">
        <v>777</v>
      </c>
      <c r="C21" s="25">
        <v>828</v>
      </c>
      <c r="D21" s="19">
        <v>6194</v>
      </c>
      <c r="E21" s="3" t="s">
        <v>19</v>
      </c>
      <c r="F21" s="3" t="s">
        <v>8</v>
      </c>
      <c r="G21" s="3" t="s">
        <v>9</v>
      </c>
      <c r="H21" s="5"/>
    </row>
    <row r="22" spans="1:8" s="6" customFormat="1" ht="30" customHeight="1" x14ac:dyDescent="0.25">
      <c r="A22" s="25">
        <v>18</v>
      </c>
      <c r="B22" s="26" t="s">
        <v>777</v>
      </c>
      <c r="C22" s="25">
        <v>829</v>
      </c>
      <c r="D22" s="19">
        <v>929</v>
      </c>
      <c r="E22" s="58" t="s">
        <v>642</v>
      </c>
      <c r="F22" s="3" t="s">
        <v>8</v>
      </c>
      <c r="G22" s="58" t="s">
        <v>14</v>
      </c>
      <c r="H22" s="5"/>
    </row>
    <row r="23" spans="1:8" s="6" customFormat="1" ht="30" customHeight="1" x14ac:dyDescent="0.25">
      <c r="A23" s="25">
        <v>19</v>
      </c>
      <c r="B23" s="26" t="s">
        <v>777</v>
      </c>
      <c r="C23" s="25">
        <v>830</v>
      </c>
      <c r="D23" s="19">
        <v>202</v>
      </c>
      <c r="E23" s="3" t="s">
        <v>58</v>
      </c>
      <c r="F23" s="40" t="s">
        <v>8</v>
      </c>
      <c r="G23" s="57" t="s">
        <v>173</v>
      </c>
      <c r="H23" s="5"/>
    </row>
    <row r="24" spans="1:8" s="6" customFormat="1" ht="30" customHeight="1" x14ac:dyDescent="0.25">
      <c r="A24" s="25">
        <v>20</v>
      </c>
      <c r="B24" s="26" t="s">
        <v>777</v>
      </c>
      <c r="C24" s="25">
        <v>831</v>
      </c>
      <c r="D24" s="19">
        <v>33821</v>
      </c>
      <c r="E24" s="3" t="s">
        <v>19</v>
      </c>
      <c r="F24" s="3" t="s">
        <v>11</v>
      </c>
      <c r="G24" s="3" t="s">
        <v>9</v>
      </c>
      <c r="H24" s="5"/>
    </row>
    <row r="25" spans="1:8" s="6" customFormat="1" ht="43.5" customHeight="1" x14ac:dyDescent="0.25">
      <c r="A25" s="25">
        <v>21</v>
      </c>
      <c r="B25" s="26" t="s">
        <v>777</v>
      </c>
      <c r="C25" s="25">
        <v>832</v>
      </c>
      <c r="D25" s="54">
        <v>4792</v>
      </c>
      <c r="E25" s="58" t="s">
        <v>642</v>
      </c>
      <c r="F25" s="3" t="s">
        <v>11</v>
      </c>
      <c r="G25" s="58" t="s">
        <v>14</v>
      </c>
      <c r="H25" s="2"/>
    </row>
    <row r="26" spans="1:8" s="6" customFormat="1" ht="43.5" customHeight="1" x14ac:dyDescent="0.25">
      <c r="A26" s="25">
        <v>22</v>
      </c>
      <c r="B26" s="26" t="s">
        <v>777</v>
      </c>
      <c r="C26" s="25">
        <v>833</v>
      </c>
      <c r="D26" s="38">
        <v>1986</v>
      </c>
      <c r="E26" s="3" t="s">
        <v>58</v>
      </c>
      <c r="F26" s="3" t="s">
        <v>11</v>
      </c>
      <c r="G26" s="57" t="s">
        <v>173</v>
      </c>
      <c r="H26" s="2"/>
    </row>
    <row r="27" spans="1:8" s="6" customFormat="1" ht="43.5" customHeight="1" x14ac:dyDescent="0.25">
      <c r="A27" s="25">
        <v>23</v>
      </c>
      <c r="B27" s="26" t="s">
        <v>777</v>
      </c>
      <c r="C27" s="25">
        <v>834</v>
      </c>
      <c r="D27" s="38">
        <v>1339</v>
      </c>
      <c r="E27" s="40" t="s">
        <v>174</v>
      </c>
      <c r="F27" s="3" t="s">
        <v>11</v>
      </c>
      <c r="G27" s="40" t="s">
        <v>33</v>
      </c>
      <c r="H27" s="2"/>
    </row>
    <row r="28" spans="1:8" s="6" customFormat="1" ht="43.5" customHeight="1" x14ac:dyDescent="0.25">
      <c r="A28" s="25">
        <v>24</v>
      </c>
      <c r="B28" s="26" t="s">
        <v>777</v>
      </c>
      <c r="C28" s="25">
        <v>835</v>
      </c>
      <c r="D28" s="38">
        <v>1340</v>
      </c>
      <c r="E28" s="40" t="s">
        <v>175</v>
      </c>
      <c r="F28" s="3" t="s">
        <v>11</v>
      </c>
      <c r="G28" s="3" t="s">
        <v>9</v>
      </c>
      <c r="H28" s="2"/>
    </row>
    <row r="29" spans="1:8" s="6" customFormat="1" ht="43.5" customHeight="1" x14ac:dyDescent="0.25">
      <c r="A29" s="25">
        <v>25</v>
      </c>
      <c r="B29" s="26" t="s">
        <v>777</v>
      </c>
      <c r="C29" s="25">
        <v>836</v>
      </c>
      <c r="D29" s="38">
        <v>43894</v>
      </c>
      <c r="E29" s="3" t="s">
        <v>19</v>
      </c>
      <c r="F29" s="3" t="s">
        <v>13</v>
      </c>
      <c r="G29" s="3" t="s">
        <v>9</v>
      </c>
      <c r="H29" s="2"/>
    </row>
    <row r="30" spans="1:8" s="6" customFormat="1" ht="43.5" customHeight="1" x14ac:dyDescent="0.25">
      <c r="A30" s="25">
        <v>26</v>
      </c>
      <c r="B30" s="26" t="s">
        <v>777</v>
      </c>
      <c r="C30" s="25">
        <v>837</v>
      </c>
      <c r="D30" s="38">
        <v>6439</v>
      </c>
      <c r="E30" s="58" t="s">
        <v>642</v>
      </c>
      <c r="F30" s="3" t="s">
        <v>13</v>
      </c>
      <c r="G30" s="58" t="s">
        <v>14</v>
      </c>
      <c r="H30" s="2"/>
    </row>
    <row r="31" spans="1:8" s="6" customFormat="1" ht="43.5" customHeight="1" x14ac:dyDescent="0.25">
      <c r="A31" s="25">
        <v>27</v>
      </c>
      <c r="B31" s="26" t="s">
        <v>777</v>
      </c>
      <c r="C31" s="25">
        <v>838</v>
      </c>
      <c r="D31" s="38">
        <v>2590</v>
      </c>
      <c r="E31" s="3" t="s">
        <v>58</v>
      </c>
      <c r="F31" s="3" t="s">
        <v>13</v>
      </c>
      <c r="G31" s="57" t="s">
        <v>173</v>
      </c>
      <c r="H31" s="2"/>
    </row>
    <row r="32" spans="1:8" s="6" customFormat="1" ht="43.5" customHeight="1" x14ac:dyDescent="0.25">
      <c r="A32" s="25">
        <v>28</v>
      </c>
      <c r="B32" s="26" t="s">
        <v>777</v>
      </c>
      <c r="C32" s="25">
        <v>839</v>
      </c>
      <c r="D32" s="38">
        <v>5983</v>
      </c>
      <c r="E32" s="40" t="s">
        <v>174</v>
      </c>
      <c r="F32" s="3" t="s">
        <v>13</v>
      </c>
      <c r="G32" s="40" t="s">
        <v>33</v>
      </c>
      <c r="H32" s="2"/>
    </row>
    <row r="33" spans="1:8" s="6" customFormat="1" ht="43.5" customHeight="1" x14ac:dyDescent="0.25">
      <c r="A33" s="25">
        <v>29</v>
      </c>
      <c r="B33" s="26" t="s">
        <v>777</v>
      </c>
      <c r="C33" s="25">
        <v>840</v>
      </c>
      <c r="D33" s="38">
        <v>4653</v>
      </c>
      <c r="E33" s="3" t="s">
        <v>19</v>
      </c>
      <c r="F33" s="3" t="s">
        <v>12</v>
      </c>
      <c r="G33" s="3" t="s">
        <v>9</v>
      </c>
      <c r="H33" s="2"/>
    </row>
    <row r="34" spans="1:8" s="6" customFormat="1" ht="43.5" customHeight="1" x14ac:dyDescent="0.25">
      <c r="A34" s="25">
        <v>30</v>
      </c>
      <c r="B34" s="26" t="s">
        <v>777</v>
      </c>
      <c r="C34" s="25">
        <v>841</v>
      </c>
      <c r="D34" s="38">
        <v>623</v>
      </c>
      <c r="E34" s="59" t="s">
        <v>642</v>
      </c>
      <c r="F34" s="3" t="s">
        <v>12</v>
      </c>
      <c r="G34" s="58" t="s">
        <v>14</v>
      </c>
      <c r="H34" s="2"/>
    </row>
    <row r="35" spans="1:8" s="6" customFormat="1" ht="43.5" customHeight="1" x14ac:dyDescent="0.25">
      <c r="A35" s="25">
        <v>31</v>
      </c>
      <c r="B35" s="26" t="s">
        <v>777</v>
      </c>
      <c r="C35" s="25">
        <v>842</v>
      </c>
      <c r="D35" s="54">
        <v>184</v>
      </c>
      <c r="E35" s="3" t="s">
        <v>58</v>
      </c>
      <c r="F35" s="3" t="s">
        <v>12</v>
      </c>
      <c r="G35" s="57" t="s">
        <v>173</v>
      </c>
      <c r="H35" s="2"/>
    </row>
    <row r="36" spans="1:8" s="6" customFormat="1" ht="43.5" customHeight="1" x14ac:dyDescent="0.25">
      <c r="A36" s="25">
        <v>32</v>
      </c>
      <c r="B36" s="26" t="s">
        <v>777</v>
      </c>
      <c r="C36" s="25">
        <v>843</v>
      </c>
      <c r="D36" s="54">
        <v>32</v>
      </c>
      <c r="E36" s="40" t="s">
        <v>178</v>
      </c>
      <c r="F36" s="40" t="s">
        <v>15</v>
      </c>
      <c r="G36" s="3" t="s">
        <v>9</v>
      </c>
      <c r="H36" s="2"/>
    </row>
    <row r="37" spans="1:8" s="6" customFormat="1" ht="43.5" customHeight="1" x14ac:dyDescent="0.25">
      <c r="A37" s="25">
        <v>33</v>
      </c>
      <c r="B37" s="26" t="s">
        <v>777</v>
      </c>
      <c r="C37" s="25">
        <v>844</v>
      </c>
      <c r="D37" s="54">
        <v>50</v>
      </c>
      <c r="E37" s="64" t="s">
        <v>778</v>
      </c>
      <c r="F37" s="3" t="s">
        <v>17</v>
      </c>
      <c r="G37" s="5" t="s">
        <v>9</v>
      </c>
      <c r="H37" s="2"/>
    </row>
    <row r="38" spans="1:8" s="6" customFormat="1" ht="43.5" customHeight="1" x14ac:dyDescent="0.25">
      <c r="A38" s="25">
        <v>34</v>
      </c>
      <c r="B38" s="26" t="s">
        <v>777</v>
      </c>
      <c r="C38" s="25">
        <v>845</v>
      </c>
      <c r="D38" s="54">
        <v>11596</v>
      </c>
      <c r="E38" s="3" t="s">
        <v>24</v>
      </c>
      <c r="F38" s="3" t="s">
        <v>17</v>
      </c>
      <c r="G38" s="5" t="s">
        <v>9</v>
      </c>
      <c r="H38" s="2"/>
    </row>
    <row r="39" spans="1:8" s="6" customFormat="1" ht="43.5" customHeight="1" x14ac:dyDescent="0.25">
      <c r="A39" s="25">
        <v>35</v>
      </c>
      <c r="B39" s="26" t="s">
        <v>777</v>
      </c>
      <c r="C39" s="25">
        <v>846</v>
      </c>
      <c r="D39" s="54">
        <v>1692</v>
      </c>
      <c r="E39" s="59" t="s">
        <v>643</v>
      </c>
      <c r="F39" s="3" t="s">
        <v>17</v>
      </c>
      <c r="G39" s="58" t="s">
        <v>14</v>
      </c>
      <c r="H39" s="2"/>
    </row>
    <row r="40" spans="1:8" s="6" customFormat="1" ht="43.5" customHeight="1" x14ac:dyDescent="0.25">
      <c r="A40" s="25">
        <v>36</v>
      </c>
      <c r="B40" s="26" t="s">
        <v>777</v>
      </c>
      <c r="C40" s="25">
        <v>847</v>
      </c>
      <c r="D40" s="54">
        <v>51</v>
      </c>
      <c r="E40" s="3" t="s">
        <v>26</v>
      </c>
      <c r="F40" s="3" t="s">
        <v>17</v>
      </c>
      <c r="G40" s="5" t="s">
        <v>10</v>
      </c>
      <c r="H40" s="2"/>
    </row>
    <row r="41" spans="1:8" s="6" customFormat="1" ht="43.5" customHeight="1" x14ac:dyDescent="0.25">
      <c r="A41" s="25">
        <v>37</v>
      </c>
      <c r="B41" s="26" t="s">
        <v>777</v>
      </c>
      <c r="C41" s="25">
        <v>848</v>
      </c>
      <c r="D41" s="54">
        <v>646</v>
      </c>
      <c r="E41" s="3" t="s">
        <v>59</v>
      </c>
      <c r="F41" s="3" t="s">
        <v>17</v>
      </c>
      <c r="G41" s="5" t="s">
        <v>173</v>
      </c>
      <c r="H41" s="2"/>
    </row>
    <row r="42" spans="1:8" s="6" customFormat="1" ht="43.5" customHeight="1" x14ac:dyDescent="0.25">
      <c r="A42" s="25">
        <v>38</v>
      </c>
      <c r="B42" s="26" t="s">
        <v>777</v>
      </c>
      <c r="C42" s="25">
        <v>849</v>
      </c>
      <c r="D42" s="54">
        <v>850</v>
      </c>
      <c r="E42" s="62" t="s">
        <v>698</v>
      </c>
      <c r="F42" s="3" t="s">
        <v>17</v>
      </c>
      <c r="G42" s="5" t="s">
        <v>33</v>
      </c>
      <c r="H42" s="2"/>
    </row>
    <row r="43" spans="1:8" s="6" customFormat="1" ht="43.5" customHeight="1" x14ac:dyDescent="0.25">
      <c r="A43" s="25">
        <v>39</v>
      </c>
      <c r="B43" s="26" t="s">
        <v>777</v>
      </c>
      <c r="C43" s="25">
        <v>850</v>
      </c>
      <c r="D43" s="54">
        <v>44792</v>
      </c>
      <c r="E43" s="5" t="s">
        <v>180</v>
      </c>
      <c r="F43" s="5" t="s">
        <v>18</v>
      </c>
      <c r="G43" s="5" t="s">
        <v>9</v>
      </c>
      <c r="H43" s="2"/>
    </row>
    <row r="44" spans="1:8" s="6" customFormat="1" ht="43.5" customHeight="1" x14ac:dyDescent="0.25">
      <c r="A44" s="25">
        <v>40</v>
      </c>
      <c r="B44" s="26" t="s">
        <v>777</v>
      </c>
      <c r="C44" s="25">
        <v>851</v>
      </c>
      <c r="D44" s="54">
        <v>6508</v>
      </c>
      <c r="E44" s="5" t="s">
        <v>644</v>
      </c>
      <c r="F44" s="5" t="s">
        <v>18</v>
      </c>
      <c r="G44" s="58" t="s">
        <v>14</v>
      </c>
      <c r="H44" s="2"/>
    </row>
    <row r="45" spans="1:8" s="6" customFormat="1" ht="43.5" customHeight="1" x14ac:dyDescent="0.25">
      <c r="A45" s="25">
        <v>41</v>
      </c>
      <c r="B45" s="26" t="s">
        <v>777</v>
      </c>
      <c r="C45" s="25">
        <v>852</v>
      </c>
      <c r="D45" s="54">
        <v>196</v>
      </c>
      <c r="E45" s="5" t="s">
        <v>181</v>
      </c>
      <c r="F45" s="5" t="s">
        <v>18</v>
      </c>
      <c r="G45" s="5" t="s">
        <v>10</v>
      </c>
      <c r="H45" s="2"/>
    </row>
    <row r="46" spans="1:8" s="6" customFormat="1" ht="43.5" customHeight="1" x14ac:dyDescent="0.25">
      <c r="A46" s="25">
        <v>42</v>
      </c>
      <c r="B46" s="26" t="s">
        <v>777</v>
      </c>
      <c r="C46" s="25">
        <v>853</v>
      </c>
      <c r="D46" s="54">
        <v>2469</v>
      </c>
      <c r="E46" s="40" t="s">
        <v>182</v>
      </c>
      <c r="F46" s="5" t="s">
        <v>18</v>
      </c>
      <c r="G46" s="5" t="s">
        <v>173</v>
      </c>
      <c r="H46" s="2"/>
    </row>
    <row r="47" spans="1:8" s="6" customFormat="1" ht="43.5" customHeight="1" x14ac:dyDescent="0.25">
      <c r="A47" s="25">
        <v>43</v>
      </c>
      <c r="B47" s="26" t="s">
        <v>777</v>
      </c>
      <c r="C47" s="25">
        <v>854</v>
      </c>
      <c r="D47" s="54">
        <v>2833</v>
      </c>
      <c r="E47" s="62" t="s">
        <v>699</v>
      </c>
      <c r="F47" s="5" t="s">
        <v>18</v>
      </c>
      <c r="G47" s="5" t="s">
        <v>33</v>
      </c>
      <c r="H47" s="2"/>
    </row>
    <row r="48" spans="1:8" s="6" customFormat="1" ht="43.5" customHeight="1" x14ac:dyDescent="0.25">
      <c r="A48" s="25">
        <v>44</v>
      </c>
      <c r="B48" s="26" t="s">
        <v>777</v>
      </c>
      <c r="C48" s="25">
        <v>855</v>
      </c>
      <c r="D48" s="54">
        <v>447</v>
      </c>
      <c r="E48" s="62" t="s">
        <v>700</v>
      </c>
      <c r="F48" s="5" t="s">
        <v>18</v>
      </c>
      <c r="G48" s="5" t="s">
        <v>9</v>
      </c>
      <c r="H48" s="2"/>
    </row>
    <row r="49" spans="1:8" s="6" customFormat="1" ht="43.5" customHeight="1" x14ac:dyDescent="0.25">
      <c r="A49" s="25">
        <v>45</v>
      </c>
      <c r="B49" s="26" t="s">
        <v>777</v>
      </c>
      <c r="C49" s="25">
        <v>856</v>
      </c>
      <c r="D49" s="54">
        <v>17913</v>
      </c>
      <c r="E49" s="5" t="s">
        <v>185</v>
      </c>
      <c r="F49" s="5" t="s">
        <v>18</v>
      </c>
      <c r="G49" s="5" t="s">
        <v>9</v>
      </c>
      <c r="H49" s="2"/>
    </row>
    <row r="50" spans="1:8" s="6" customFormat="1" ht="43.5" customHeight="1" x14ac:dyDescent="0.25">
      <c r="A50" s="25">
        <v>46</v>
      </c>
      <c r="B50" s="26" t="s">
        <v>777</v>
      </c>
      <c r="C50" s="25">
        <v>857</v>
      </c>
      <c r="D50" s="54">
        <v>2606</v>
      </c>
      <c r="E50" s="5" t="s">
        <v>645</v>
      </c>
      <c r="F50" s="5" t="s">
        <v>18</v>
      </c>
      <c r="G50" s="58" t="s">
        <v>14</v>
      </c>
      <c r="H50" s="2"/>
    </row>
    <row r="51" spans="1:8" s="6" customFormat="1" ht="43.5" customHeight="1" x14ac:dyDescent="0.25">
      <c r="A51" s="25">
        <v>47</v>
      </c>
      <c r="B51" s="26" t="s">
        <v>777</v>
      </c>
      <c r="C51" s="25">
        <v>858</v>
      </c>
      <c r="D51" s="54">
        <v>78</v>
      </c>
      <c r="E51" s="5" t="s">
        <v>186</v>
      </c>
      <c r="F51" s="5" t="s">
        <v>18</v>
      </c>
      <c r="G51" s="5" t="s">
        <v>10</v>
      </c>
      <c r="H51" s="2"/>
    </row>
    <row r="52" spans="1:8" s="6" customFormat="1" ht="43.5" customHeight="1" x14ac:dyDescent="0.25">
      <c r="A52" s="25">
        <v>48</v>
      </c>
      <c r="B52" s="26" t="s">
        <v>777</v>
      </c>
      <c r="C52" s="25">
        <v>859</v>
      </c>
      <c r="D52" s="54">
        <v>989</v>
      </c>
      <c r="E52" s="40" t="s">
        <v>187</v>
      </c>
      <c r="F52" s="5" t="s">
        <v>18</v>
      </c>
      <c r="G52" s="5" t="s">
        <v>173</v>
      </c>
      <c r="H52" s="2"/>
    </row>
    <row r="53" spans="1:8" s="6" customFormat="1" ht="43.5" customHeight="1" x14ac:dyDescent="0.25">
      <c r="A53" s="25">
        <v>49</v>
      </c>
      <c r="B53" s="26" t="s">
        <v>777</v>
      </c>
      <c r="C53" s="25">
        <v>860</v>
      </c>
      <c r="D53" s="54">
        <v>5111</v>
      </c>
      <c r="E53" s="5" t="s">
        <v>39</v>
      </c>
      <c r="F53" s="3" t="s">
        <v>17</v>
      </c>
      <c r="G53" s="5" t="s">
        <v>36</v>
      </c>
      <c r="H53" s="2"/>
    </row>
    <row r="54" spans="1:8" s="6" customFormat="1" ht="43.5" customHeight="1" x14ac:dyDescent="0.25">
      <c r="A54" s="25">
        <v>50</v>
      </c>
      <c r="B54" s="26" t="s">
        <v>777</v>
      </c>
      <c r="C54" s="25">
        <v>861</v>
      </c>
      <c r="D54" s="54">
        <v>20</v>
      </c>
      <c r="E54" s="40" t="s">
        <v>188</v>
      </c>
      <c r="F54" s="3" t="s">
        <v>15</v>
      </c>
      <c r="G54" s="3" t="s">
        <v>16</v>
      </c>
      <c r="H54" s="2"/>
    </row>
    <row r="55" spans="1:8" s="6" customFormat="1" ht="43.5" customHeight="1" x14ac:dyDescent="0.25">
      <c r="A55" s="25">
        <v>51</v>
      </c>
      <c r="B55" s="26" t="s">
        <v>779</v>
      </c>
      <c r="C55" s="25">
        <v>862</v>
      </c>
      <c r="D55" s="54">
        <v>1734.44</v>
      </c>
      <c r="E55" s="5" t="s">
        <v>780</v>
      </c>
      <c r="F55" s="3" t="s">
        <v>63</v>
      </c>
      <c r="G55" s="3" t="s">
        <v>56</v>
      </c>
      <c r="H55" s="2"/>
    </row>
    <row r="56" spans="1:8" s="6" customFormat="1" ht="29.25" customHeight="1" x14ac:dyDescent="0.25">
      <c r="A56" s="25">
        <v>52</v>
      </c>
      <c r="B56" s="26" t="s">
        <v>781</v>
      </c>
      <c r="C56" s="25">
        <v>865</v>
      </c>
      <c r="D56" s="54">
        <v>300</v>
      </c>
      <c r="E56" s="65" t="s">
        <v>782</v>
      </c>
      <c r="F56" s="65" t="s">
        <v>8</v>
      </c>
      <c r="G56" s="65" t="s">
        <v>53</v>
      </c>
      <c r="H56" s="2"/>
    </row>
    <row r="57" spans="1:8" s="6" customFormat="1" ht="29.25" customHeight="1" x14ac:dyDescent="0.25">
      <c r="A57" s="25">
        <v>53</v>
      </c>
      <c r="B57" s="26" t="s">
        <v>783</v>
      </c>
      <c r="C57" s="25">
        <v>30</v>
      </c>
      <c r="D57" s="54">
        <v>230</v>
      </c>
      <c r="E57" s="65" t="s">
        <v>816</v>
      </c>
      <c r="F57" s="40" t="s">
        <v>57</v>
      </c>
      <c r="G57" s="64" t="s">
        <v>66</v>
      </c>
      <c r="H57" s="2"/>
    </row>
    <row r="58" spans="1:8" s="6" customFormat="1" ht="29.25" customHeight="1" x14ac:dyDescent="0.25">
      <c r="A58" s="25">
        <v>54</v>
      </c>
      <c r="B58" s="26" t="s">
        <v>783</v>
      </c>
      <c r="C58" s="25">
        <v>30</v>
      </c>
      <c r="D58" s="54">
        <v>16.399999999999999</v>
      </c>
      <c r="E58" s="65" t="s">
        <v>817</v>
      </c>
      <c r="F58" s="40" t="s">
        <v>57</v>
      </c>
      <c r="G58" s="65" t="s">
        <v>54</v>
      </c>
      <c r="H58" s="2"/>
    </row>
    <row r="59" spans="1:8" s="6" customFormat="1" ht="29.25" customHeight="1" x14ac:dyDescent="0.25">
      <c r="A59" s="25">
        <v>55</v>
      </c>
      <c r="B59" s="26" t="s">
        <v>783</v>
      </c>
      <c r="C59" s="25">
        <v>30</v>
      </c>
      <c r="D59" s="54">
        <v>240</v>
      </c>
      <c r="E59" s="65" t="s">
        <v>818</v>
      </c>
      <c r="F59" s="40" t="s">
        <v>57</v>
      </c>
      <c r="G59" s="42" t="s">
        <v>226</v>
      </c>
      <c r="H59" s="2"/>
    </row>
    <row r="60" spans="1:8" s="6" customFormat="1" ht="29.25" customHeight="1" x14ac:dyDescent="0.25">
      <c r="A60" s="25">
        <v>56</v>
      </c>
      <c r="B60" s="26" t="s">
        <v>783</v>
      </c>
      <c r="C60" s="25">
        <v>30</v>
      </c>
      <c r="D60" s="54">
        <v>20</v>
      </c>
      <c r="E60" s="65" t="s">
        <v>819</v>
      </c>
      <c r="F60" s="40" t="s">
        <v>57</v>
      </c>
      <c r="G60" s="65" t="s">
        <v>53</v>
      </c>
      <c r="H60" s="2"/>
    </row>
    <row r="61" spans="1:8" s="6" customFormat="1" ht="43.5" customHeight="1" x14ac:dyDescent="0.25">
      <c r="A61" s="25">
        <v>57</v>
      </c>
      <c r="B61" s="26" t="s">
        <v>783</v>
      </c>
      <c r="C61" s="25">
        <v>866</v>
      </c>
      <c r="D61" s="54">
        <v>589.29999999999995</v>
      </c>
      <c r="E61" s="5" t="s">
        <v>784</v>
      </c>
      <c r="F61" s="3" t="s">
        <v>45</v>
      </c>
      <c r="G61" s="3" t="s">
        <v>55</v>
      </c>
      <c r="H61" s="2"/>
    </row>
    <row r="62" spans="1:8" s="6" customFormat="1" ht="43.5" customHeight="1" x14ac:dyDescent="0.25">
      <c r="A62" s="25">
        <v>58</v>
      </c>
      <c r="B62" s="26" t="s">
        <v>783</v>
      </c>
      <c r="C62" s="25">
        <v>867</v>
      </c>
      <c r="D62" s="54">
        <v>63.45</v>
      </c>
      <c r="E62" s="5" t="s">
        <v>785</v>
      </c>
      <c r="F62" s="3" t="s">
        <v>45</v>
      </c>
      <c r="G62" s="3" t="s">
        <v>55</v>
      </c>
      <c r="H62" s="2"/>
    </row>
    <row r="63" spans="1:8" s="6" customFormat="1" ht="43.5" customHeight="1" x14ac:dyDescent="0.25">
      <c r="A63" s="25">
        <v>59</v>
      </c>
      <c r="B63" s="26" t="s">
        <v>783</v>
      </c>
      <c r="C63" s="25">
        <v>868</v>
      </c>
      <c r="D63" s="54">
        <v>1846.95</v>
      </c>
      <c r="E63" s="5" t="s">
        <v>786</v>
      </c>
      <c r="F63" s="3" t="s">
        <v>45</v>
      </c>
      <c r="G63" s="3" t="s">
        <v>55</v>
      </c>
      <c r="H63" s="2"/>
    </row>
    <row r="64" spans="1:8" s="6" customFormat="1" ht="43.5" customHeight="1" x14ac:dyDescent="0.25">
      <c r="A64" s="25">
        <v>60</v>
      </c>
      <c r="B64" s="26" t="s">
        <v>783</v>
      </c>
      <c r="C64" s="25">
        <v>869</v>
      </c>
      <c r="D64" s="54">
        <v>154.41</v>
      </c>
      <c r="E64" s="5" t="s">
        <v>787</v>
      </c>
      <c r="F64" s="3" t="s">
        <v>45</v>
      </c>
      <c r="G64" s="3" t="s">
        <v>55</v>
      </c>
      <c r="H64" s="2"/>
    </row>
    <row r="65" spans="1:8" s="6" customFormat="1" ht="43.5" customHeight="1" x14ac:dyDescent="0.25">
      <c r="A65" s="25">
        <v>61</v>
      </c>
      <c r="B65" s="26" t="s">
        <v>783</v>
      </c>
      <c r="C65" s="25">
        <v>870</v>
      </c>
      <c r="D65" s="54">
        <v>354.96</v>
      </c>
      <c r="E65" s="5" t="s">
        <v>788</v>
      </c>
      <c r="F65" s="3" t="s">
        <v>45</v>
      </c>
      <c r="G65" s="3" t="s">
        <v>55</v>
      </c>
      <c r="H65" s="2"/>
    </row>
    <row r="66" spans="1:8" s="6" customFormat="1" ht="43.5" customHeight="1" x14ac:dyDescent="0.25">
      <c r="A66" s="25">
        <v>62</v>
      </c>
      <c r="B66" s="26" t="s">
        <v>783</v>
      </c>
      <c r="C66" s="25">
        <v>871</v>
      </c>
      <c r="D66" s="54">
        <v>560.87</v>
      </c>
      <c r="E66" s="5" t="s">
        <v>789</v>
      </c>
      <c r="F66" s="3" t="s">
        <v>45</v>
      </c>
      <c r="G66" s="3" t="s">
        <v>55</v>
      </c>
      <c r="H66" s="2"/>
    </row>
    <row r="67" spans="1:8" s="6" customFormat="1" ht="43.5" customHeight="1" x14ac:dyDescent="0.25">
      <c r="A67" s="25">
        <v>63</v>
      </c>
      <c r="B67" s="26" t="s">
        <v>783</v>
      </c>
      <c r="C67" s="25">
        <v>872</v>
      </c>
      <c r="D67" s="54">
        <v>4128.42</v>
      </c>
      <c r="E67" s="5" t="s">
        <v>790</v>
      </c>
      <c r="F67" s="3" t="s">
        <v>45</v>
      </c>
      <c r="G67" s="3" t="s">
        <v>55</v>
      </c>
      <c r="H67" s="2"/>
    </row>
    <row r="68" spans="1:8" s="6" customFormat="1" ht="43.5" customHeight="1" x14ac:dyDescent="0.25">
      <c r="A68" s="25">
        <v>64</v>
      </c>
      <c r="B68" s="26" t="s">
        <v>791</v>
      </c>
      <c r="C68" s="25">
        <v>873</v>
      </c>
      <c r="D68" s="54">
        <v>20000</v>
      </c>
      <c r="E68" s="16" t="s">
        <v>792</v>
      </c>
      <c r="F68" s="3" t="s">
        <v>50</v>
      </c>
      <c r="G68" s="3" t="s">
        <v>56</v>
      </c>
      <c r="H68" s="2"/>
    </row>
    <row r="69" spans="1:8" s="6" customFormat="1" ht="43.5" customHeight="1" x14ac:dyDescent="0.25">
      <c r="A69" s="25">
        <v>65</v>
      </c>
      <c r="B69" s="26" t="s">
        <v>791</v>
      </c>
      <c r="C69" s="25">
        <v>874</v>
      </c>
      <c r="D69" s="54">
        <v>16218.47</v>
      </c>
      <c r="E69" s="16" t="s">
        <v>792</v>
      </c>
      <c r="F69" s="3" t="s">
        <v>50</v>
      </c>
      <c r="G69" s="3" t="s">
        <v>56</v>
      </c>
      <c r="H69" s="2"/>
    </row>
    <row r="70" spans="1:8" s="6" customFormat="1" ht="43.5" customHeight="1" x14ac:dyDescent="0.25">
      <c r="A70" s="25">
        <v>66</v>
      </c>
      <c r="B70" s="26" t="s">
        <v>791</v>
      </c>
      <c r="C70" s="25">
        <v>875</v>
      </c>
      <c r="D70" s="54">
        <v>2797.1</v>
      </c>
      <c r="E70" s="5" t="s">
        <v>793</v>
      </c>
      <c r="F70" s="3" t="s">
        <v>557</v>
      </c>
      <c r="G70" s="3" t="s">
        <v>16</v>
      </c>
      <c r="H70" s="2"/>
    </row>
    <row r="71" spans="1:8" s="6" customFormat="1" ht="43.5" customHeight="1" x14ac:dyDescent="0.25">
      <c r="A71" s="25">
        <v>67</v>
      </c>
      <c r="B71" s="26" t="s">
        <v>791</v>
      </c>
      <c r="C71" s="25">
        <v>876</v>
      </c>
      <c r="D71" s="54">
        <v>714</v>
      </c>
      <c r="E71" s="5" t="s">
        <v>794</v>
      </c>
      <c r="F71" s="3" t="s">
        <v>51</v>
      </c>
      <c r="G71" s="43" t="s">
        <v>56</v>
      </c>
      <c r="H71" s="2"/>
    </row>
    <row r="72" spans="1:8" s="6" customFormat="1" ht="43.5" customHeight="1" x14ac:dyDescent="0.25">
      <c r="A72" s="25">
        <v>68</v>
      </c>
      <c r="B72" s="26" t="s">
        <v>791</v>
      </c>
      <c r="C72" s="25">
        <v>877</v>
      </c>
      <c r="D72" s="21">
        <v>1695.75</v>
      </c>
      <c r="E72" s="65" t="s">
        <v>795</v>
      </c>
      <c r="F72" s="60" t="s">
        <v>733</v>
      </c>
      <c r="G72" s="3" t="s">
        <v>55</v>
      </c>
      <c r="H72" s="2"/>
    </row>
    <row r="73" spans="1:8" s="6" customFormat="1" ht="43.5" customHeight="1" x14ac:dyDescent="0.25">
      <c r="A73" s="25">
        <v>69</v>
      </c>
      <c r="B73" s="26" t="s">
        <v>791</v>
      </c>
      <c r="C73" s="25">
        <v>878</v>
      </c>
      <c r="D73" s="21">
        <v>7056.7</v>
      </c>
      <c r="E73" s="65" t="s">
        <v>796</v>
      </c>
      <c r="F73" s="60" t="s">
        <v>735</v>
      </c>
      <c r="G73" s="3" t="s">
        <v>16</v>
      </c>
      <c r="H73" s="2"/>
    </row>
    <row r="74" spans="1:8" s="6" customFormat="1" ht="43.5" customHeight="1" x14ac:dyDescent="0.25">
      <c r="A74" s="25">
        <v>70</v>
      </c>
      <c r="B74" s="26" t="s">
        <v>791</v>
      </c>
      <c r="C74" s="25">
        <v>879</v>
      </c>
      <c r="D74" s="21">
        <v>2356.1999999999998</v>
      </c>
      <c r="E74" s="65" t="s">
        <v>797</v>
      </c>
      <c r="F74" s="60" t="s">
        <v>734</v>
      </c>
      <c r="G74" s="3" t="s">
        <v>16</v>
      </c>
      <c r="H74" s="64"/>
    </row>
    <row r="75" spans="1:8" s="6" customFormat="1" ht="43.5" customHeight="1" x14ac:dyDescent="0.25">
      <c r="A75" s="25">
        <v>71</v>
      </c>
      <c r="B75" s="26" t="s">
        <v>791</v>
      </c>
      <c r="C75" s="25">
        <v>880</v>
      </c>
      <c r="D75" s="54">
        <v>2159.2600000000002</v>
      </c>
      <c r="E75" s="5" t="s">
        <v>798</v>
      </c>
      <c r="F75" s="51" t="s">
        <v>458</v>
      </c>
      <c r="G75" s="51" t="s">
        <v>456</v>
      </c>
      <c r="H75" s="2"/>
    </row>
    <row r="76" spans="1:8" s="6" customFormat="1" ht="43.5" customHeight="1" x14ac:dyDescent="0.25">
      <c r="A76" s="25">
        <v>72</v>
      </c>
      <c r="B76" s="26" t="s">
        <v>791</v>
      </c>
      <c r="C76" s="25">
        <v>881</v>
      </c>
      <c r="D76" s="54">
        <v>321.3</v>
      </c>
      <c r="E76" s="65" t="s">
        <v>799</v>
      </c>
      <c r="F76" s="60" t="s">
        <v>559</v>
      </c>
      <c r="G76" s="3" t="s">
        <v>16</v>
      </c>
      <c r="H76" s="2"/>
    </row>
    <row r="77" spans="1:8" s="6" customFormat="1" ht="43.5" customHeight="1" x14ac:dyDescent="0.25">
      <c r="A77" s="25">
        <v>73</v>
      </c>
      <c r="B77" s="26" t="s">
        <v>791</v>
      </c>
      <c r="C77" s="25">
        <v>882</v>
      </c>
      <c r="D77" s="54">
        <v>18866.990000000002</v>
      </c>
      <c r="E77" s="5" t="s">
        <v>800</v>
      </c>
      <c r="F77" s="5" t="s">
        <v>64</v>
      </c>
      <c r="G77" s="46" t="s">
        <v>66</v>
      </c>
      <c r="H77" s="2"/>
    </row>
    <row r="78" spans="1:8" s="6" customFormat="1" ht="43.5" customHeight="1" x14ac:dyDescent="0.25">
      <c r="A78" s="25">
        <v>74</v>
      </c>
      <c r="B78" s="26" t="s">
        <v>791</v>
      </c>
      <c r="C78" s="25">
        <v>883</v>
      </c>
      <c r="D78" s="54">
        <v>84319.35</v>
      </c>
      <c r="E78" s="65" t="s">
        <v>801</v>
      </c>
      <c r="F78" s="60" t="s">
        <v>586</v>
      </c>
      <c r="G78" s="3" t="s">
        <v>16</v>
      </c>
      <c r="H78" s="2"/>
    </row>
    <row r="79" spans="1:8" s="6" customFormat="1" ht="43.5" customHeight="1" x14ac:dyDescent="0.25">
      <c r="A79" s="25">
        <v>75</v>
      </c>
      <c r="B79" s="26" t="s">
        <v>791</v>
      </c>
      <c r="C79" s="25">
        <v>884</v>
      </c>
      <c r="D79" s="21">
        <v>1264.3</v>
      </c>
      <c r="E79" s="65" t="s">
        <v>802</v>
      </c>
      <c r="F79" s="5" t="s">
        <v>736</v>
      </c>
      <c r="G79" s="3" t="s">
        <v>54</v>
      </c>
      <c r="H79" s="2"/>
    </row>
    <row r="80" spans="1:8" s="6" customFormat="1" ht="30" customHeight="1" x14ac:dyDescent="0.25">
      <c r="A80" s="25">
        <v>76</v>
      </c>
      <c r="B80" s="26" t="s">
        <v>791</v>
      </c>
      <c r="C80" s="25">
        <v>885</v>
      </c>
      <c r="D80" s="19">
        <v>1261.27</v>
      </c>
      <c r="E80" s="65" t="s">
        <v>803</v>
      </c>
      <c r="F80" s="60" t="s">
        <v>737</v>
      </c>
      <c r="G80" s="64" t="s">
        <v>54</v>
      </c>
      <c r="H80" s="5"/>
    </row>
    <row r="81" spans="1:10" s="6" customFormat="1" ht="30" customHeight="1" x14ac:dyDescent="0.25">
      <c r="A81" s="25">
        <v>77</v>
      </c>
      <c r="B81" s="26" t="s">
        <v>791</v>
      </c>
      <c r="C81" s="25">
        <v>886</v>
      </c>
      <c r="D81" s="21">
        <v>1836.77</v>
      </c>
      <c r="E81" s="65" t="s">
        <v>804</v>
      </c>
      <c r="F81" s="60" t="s">
        <v>681</v>
      </c>
      <c r="G81" s="60" t="s">
        <v>336</v>
      </c>
      <c r="H81" s="5"/>
    </row>
    <row r="82" spans="1:10" s="6" customFormat="1" ht="30" customHeight="1" x14ac:dyDescent="0.25">
      <c r="A82" s="25">
        <v>78</v>
      </c>
      <c r="B82" s="26" t="s">
        <v>791</v>
      </c>
      <c r="C82" s="25">
        <v>887</v>
      </c>
      <c r="D82" s="21">
        <v>1178.0999999999999</v>
      </c>
      <c r="E82" s="65" t="s">
        <v>805</v>
      </c>
      <c r="F82" s="65" t="s">
        <v>806</v>
      </c>
      <c r="G82" s="3" t="s">
        <v>16</v>
      </c>
      <c r="H82" s="5"/>
    </row>
    <row r="83" spans="1:10" s="6" customFormat="1" ht="30" customHeight="1" x14ac:dyDescent="0.25">
      <c r="A83" s="25">
        <v>79</v>
      </c>
      <c r="B83" s="26" t="s">
        <v>791</v>
      </c>
      <c r="C83" s="25">
        <v>888</v>
      </c>
      <c r="D83" s="21">
        <v>5000</v>
      </c>
      <c r="E83" s="65" t="s">
        <v>807</v>
      </c>
      <c r="F83" s="65" t="s">
        <v>809</v>
      </c>
      <c r="G83" s="65" t="s">
        <v>808</v>
      </c>
      <c r="H83" s="5"/>
    </row>
    <row r="84" spans="1:10" s="6" customFormat="1" ht="30" customHeight="1" x14ac:dyDescent="0.25">
      <c r="A84" s="25">
        <v>80</v>
      </c>
      <c r="B84" s="26" t="s">
        <v>791</v>
      </c>
      <c r="C84" s="25">
        <v>889</v>
      </c>
      <c r="D84" s="21">
        <v>10.23</v>
      </c>
      <c r="E84" s="65" t="s">
        <v>810</v>
      </c>
      <c r="F84" s="65" t="s">
        <v>809</v>
      </c>
      <c r="G84" s="65" t="s">
        <v>542</v>
      </c>
      <c r="H84" s="5"/>
    </row>
    <row r="85" spans="1:10" s="6" customFormat="1" ht="30" customHeight="1" x14ac:dyDescent="0.25">
      <c r="A85" s="25">
        <v>81</v>
      </c>
      <c r="B85" s="26" t="s">
        <v>791</v>
      </c>
      <c r="C85" s="25">
        <v>890</v>
      </c>
      <c r="D85" s="21">
        <v>966.72</v>
      </c>
      <c r="E85" s="65" t="s">
        <v>811</v>
      </c>
      <c r="F85" s="60" t="s">
        <v>739</v>
      </c>
      <c r="G85" s="64" t="s">
        <v>54</v>
      </c>
      <c r="H85" s="64"/>
    </row>
    <row r="86" spans="1:10" s="6" customFormat="1" ht="60" x14ac:dyDescent="0.25">
      <c r="A86" s="25">
        <v>82</v>
      </c>
      <c r="B86" s="26" t="s">
        <v>791</v>
      </c>
      <c r="C86" s="25">
        <v>891</v>
      </c>
      <c r="D86" s="21">
        <v>5414.5</v>
      </c>
      <c r="E86" s="65" t="s">
        <v>812</v>
      </c>
      <c r="F86" s="60" t="s">
        <v>740</v>
      </c>
      <c r="G86" s="3" t="s">
        <v>16</v>
      </c>
      <c r="H86" s="5"/>
    </row>
    <row r="87" spans="1:10" s="6" customFormat="1" ht="30" customHeight="1" x14ac:dyDescent="0.25">
      <c r="A87" s="25">
        <v>83</v>
      </c>
      <c r="B87" s="26" t="s">
        <v>791</v>
      </c>
      <c r="C87" s="25">
        <v>892</v>
      </c>
      <c r="D87" s="21">
        <v>1310.73</v>
      </c>
      <c r="E87" s="65" t="s">
        <v>813</v>
      </c>
      <c r="F87" s="60" t="s">
        <v>558</v>
      </c>
      <c r="G87" s="3" t="s">
        <v>16</v>
      </c>
      <c r="H87" s="5"/>
    </row>
    <row r="88" spans="1:10" s="6" customFormat="1" ht="30" customHeight="1" x14ac:dyDescent="0.25">
      <c r="A88" s="25">
        <v>84</v>
      </c>
      <c r="B88" s="26" t="s">
        <v>820</v>
      </c>
      <c r="C88" s="25">
        <v>31</v>
      </c>
      <c r="D88" s="21">
        <v>123.76</v>
      </c>
      <c r="E88" s="65" t="s">
        <v>821</v>
      </c>
      <c r="F88" s="40" t="s">
        <v>57</v>
      </c>
      <c r="G88" s="65" t="s">
        <v>56</v>
      </c>
      <c r="H88" s="5"/>
    </row>
    <row r="89" spans="1:10" s="6" customFormat="1" ht="30" customHeight="1" x14ac:dyDescent="0.25">
      <c r="A89" s="25">
        <v>85</v>
      </c>
      <c r="B89" s="26" t="s">
        <v>820</v>
      </c>
      <c r="C89" s="25">
        <v>31</v>
      </c>
      <c r="D89" s="21">
        <v>35</v>
      </c>
      <c r="E89" s="65" t="s">
        <v>822</v>
      </c>
      <c r="F89" s="40" t="s">
        <v>57</v>
      </c>
      <c r="G89" s="65" t="s">
        <v>16</v>
      </c>
      <c r="H89" s="5"/>
    </row>
    <row r="90" spans="1:10" s="6" customFormat="1" ht="30" customHeight="1" x14ac:dyDescent="0.25">
      <c r="A90" s="25">
        <v>86</v>
      </c>
      <c r="B90" s="26" t="s">
        <v>815</v>
      </c>
      <c r="C90" s="25">
        <v>893</v>
      </c>
      <c r="D90" s="21">
        <v>1695.75</v>
      </c>
      <c r="E90" s="65" t="s">
        <v>814</v>
      </c>
      <c r="F90" s="60" t="s">
        <v>733</v>
      </c>
      <c r="G90" s="3" t="s">
        <v>55</v>
      </c>
      <c r="H90" s="64"/>
    </row>
    <row r="91" spans="1:10" s="6" customFormat="1" ht="45" x14ac:dyDescent="0.25">
      <c r="A91" s="25">
        <v>87</v>
      </c>
      <c r="B91" s="26" t="s">
        <v>815</v>
      </c>
      <c r="C91" s="25">
        <v>894</v>
      </c>
      <c r="D91" s="21">
        <v>132.19999999999999</v>
      </c>
      <c r="E91" s="64" t="s">
        <v>753</v>
      </c>
      <c r="F91" s="60" t="s">
        <v>738</v>
      </c>
      <c r="G91" s="3" t="s">
        <v>16</v>
      </c>
      <c r="H91" s="64"/>
    </row>
    <row r="92" spans="1:10" ht="30" x14ac:dyDescent="0.25">
      <c r="A92" s="2"/>
      <c r="B92" s="5"/>
      <c r="C92" s="3"/>
      <c r="D92" s="34">
        <v>-26128.07</v>
      </c>
      <c r="E92" s="5" t="s">
        <v>73</v>
      </c>
      <c r="F92" s="60"/>
      <c r="G92" s="3"/>
      <c r="H92" s="64"/>
      <c r="J92" s="28"/>
    </row>
    <row r="93" spans="1:10" x14ac:dyDescent="0.25">
      <c r="A93" s="2"/>
      <c r="B93" s="11" t="s">
        <v>771</v>
      </c>
      <c r="C93" s="12"/>
      <c r="D93" s="13">
        <f>SUM(D5:D92)</f>
        <v>400903.55999999988</v>
      </c>
      <c r="E93" s="64"/>
      <c r="F93" s="60"/>
      <c r="G93" s="3"/>
      <c r="H93" s="64"/>
    </row>
    <row r="94" spans="1:10" x14ac:dyDescent="0.25">
      <c r="A94" s="2"/>
      <c r="B94" s="70" t="s">
        <v>274</v>
      </c>
      <c r="C94" s="71"/>
      <c r="D94" s="13">
        <v>4393132.53</v>
      </c>
      <c r="E94" s="64"/>
      <c r="F94" s="60"/>
      <c r="G94" s="3"/>
      <c r="H94" s="64"/>
      <c r="I94" s="28">
        <f>'IANUARIE 2021'!D84+'FEBRUARIE 2021'!D78+'MARTIE 2021'!D157+'APRILIE 2021'!D100+'MAI 2021'!D72+'IUNIE 2021'!D71+'IULIE 2021'!D71+'AUGUST 2021'!D82+'SEPTEMBRIE 2021'!D89+'OCTOMBRIE 2021'!D106+'NOIEMBRIE 2021'!D93</f>
        <v>4393132.53</v>
      </c>
      <c r="J94" s="28">
        <f>I94-D94</f>
        <v>0</v>
      </c>
    </row>
    <row r="97" spans="4:4" x14ac:dyDescent="0.25">
      <c r="D97" s="28"/>
    </row>
    <row r="98" spans="4:4" x14ac:dyDescent="0.25">
      <c r="D98" s="28"/>
    </row>
  </sheetData>
  <mergeCells count="2">
    <mergeCell ref="A2:G2"/>
    <mergeCell ref="B94:C94"/>
  </mergeCells>
  <phoneticPr fontId="3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2745-263D-4EBA-967E-5D0F796BC421}">
  <dimension ref="A2:L122"/>
  <sheetViews>
    <sheetView tabSelected="1" topLeftCell="A109" workbookViewId="0">
      <selection activeCell="E116" sqref="E116"/>
    </sheetView>
  </sheetViews>
  <sheetFormatPr defaultRowHeight="15" x14ac:dyDescent="0.25"/>
  <cols>
    <col min="2" max="2" width="18.140625" customWidth="1"/>
    <col min="3" max="4" width="17.85546875" customWidth="1"/>
    <col min="5" max="5" width="27.42578125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5.7109375" customWidth="1"/>
    <col min="11" max="11" width="12.140625" customWidth="1"/>
  </cols>
  <sheetData>
    <row r="2" spans="1:12" ht="15.75" x14ac:dyDescent="0.25">
      <c r="A2" s="69" t="s">
        <v>823</v>
      </c>
      <c r="B2" s="69"/>
      <c r="C2" s="69"/>
      <c r="D2" s="69"/>
      <c r="E2" s="69"/>
      <c r="F2" s="69"/>
      <c r="G2" s="69"/>
      <c r="H2" s="1"/>
    </row>
    <row r="3" spans="1:12" s="6" customFormat="1" x14ac:dyDescent="0.25">
      <c r="A3" s="8"/>
      <c r="B3" s="8"/>
      <c r="C3" s="8"/>
      <c r="D3" s="8"/>
      <c r="E3" s="8"/>
      <c r="F3" s="8"/>
      <c r="G3" s="8"/>
      <c r="H3" s="8"/>
    </row>
    <row r="4" spans="1:12" s="6" customFormat="1" ht="76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34</v>
      </c>
    </row>
    <row r="5" spans="1:12" s="6" customFormat="1" ht="30" customHeight="1" x14ac:dyDescent="0.25">
      <c r="A5" s="25">
        <v>1</v>
      </c>
      <c r="B5" s="26" t="s">
        <v>824</v>
      </c>
      <c r="C5" s="25">
        <v>895</v>
      </c>
      <c r="D5" s="19">
        <v>744</v>
      </c>
      <c r="E5" s="5" t="s">
        <v>825</v>
      </c>
      <c r="F5" s="66" t="s">
        <v>826</v>
      </c>
      <c r="G5" s="64" t="s">
        <v>53</v>
      </c>
      <c r="H5" s="5"/>
    </row>
    <row r="6" spans="1:12" s="6" customFormat="1" ht="30" customHeight="1" x14ac:dyDescent="0.25">
      <c r="A6" s="25">
        <v>2</v>
      </c>
      <c r="B6" s="26" t="s">
        <v>824</v>
      </c>
      <c r="C6" s="25">
        <v>896</v>
      </c>
      <c r="D6" s="19">
        <v>710</v>
      </c>
      <c r="E6" s="5" t="s">
        <v>827</v>
      </c>
      <c r="F6" s="66" t="s">
        <v>828</v>
      </c>
      <c r="G6" s="64" t="s">
        <v>53</v>
      </c>
      <c r="H6" s="5"/>
    </row>
    <row r="7" spans="1:12" s="6" customFormat="1" ht="30" customHeight="1" x14ac:dyDescent="0.25">
      <c r="A7" s="25">
        <v>3</v>
      </c>
      <c r="B7" s="26" t="s">
        <v>829</v>
      </c>
      <c r="C7" s="25">
        <v>897</v>
      </c>
      <c r="D7" s="38">
        <v>2495</v>
      </c>
      <c r="E7" s="3" t="s">
        <v>19</v>
      </c>
      <c r="F7" s="3" t="s">
        <v>8</v>
      </c>
      <c r="G7" s="3" t="s">
        <v>9</v>
      </c>
      <c r="H7" s="5"/>
    </row>
    <row r="8" spans="1:12" s="6" customFormat="1" ht="30" customHeight="1" x14ac:dyDescent="0.25">
      <c r="A8" s="25">
        <v>4</v>
      </c>
      <c r="B8" s="26" t="s">
        <v>829</v>
      </c>
      <c r="C8" s="25">
        <v>898</v>
      </c>
      <c r="D8" s="54">
        <v>373</v>
      </c>
      <c r="E8" s="58" t="s">
        <v>642</v>
      </c>
      <c r="F8" s="3" t="s">
        <v>8</v>
      </c>
      <c r="G8" s="58" t="s">
        <v>14</v>
      </c>
      <c r="H8" s="5"/>
    </row>
    <row r="9" spans="1:12" s="6" customFormat="1" ht="30" customHeight="1" x14ac:dyDescent="0.25">
      <c r="A9" s="25">
        <v>5</v>
      </c>
      <c r="B9" s="26" t="s">
        <v>829</v>
      </c>
      <c r="C9" s="25">
        <v>899</v>
      </c>
      <c r="D9" s="38">
        <v>202</v>
      </c>
      <c r="E9" s="3" t="s">
        <v>58</v>
      </c>
      <c r="F9" s="40" t="s">
        <v>8</v>
      </c>
      <c r="G9" s="57" t="s">
        <v>173</v>
      </c>
      <c r="H9" s="5"/>
    </row>
    <row r="10" spans="1:12" s="6" customFormat="1" ht="30" customHeight="1" x14ac:dyDescent="0.25">
      <c r="A10" s="25">
        <v>6</v>
      </c>
      <c r="B10" s="26" t="s">
        <v>829</v>
      </c>
      <c r="C10" s="25">
        <v>900</v>
      </c>
      <c r="D10" s="19">
        <v>2467</v>
      </c>
      <c r="E10" s="3" t="s">
        <v>19</v>
      </c>
      <c r="F10" s="3" t="s">
        <v>8</v>
      </c>
      <c r="G10" s="3" t="s">
        <v>9</v>
      </c>
      <c r="H10" s="5"/>
    </row>
    <row r="11" spans="1:12" s="6" customFormat="1" ht="30" customHeight="1" x14ac:dyDescent="0.25">
      <c r="A11" s="25">
        <v>7</v>
      </c>
      <c r="B11" s="26" t="s">
        <v>829</v>
      </c>
      <c r="C11" s="25">
        <v>901</v>
      </c>
      <c r="D11" s="19">
        <v>330</v>
      </c>
      <c r="E11" s="58" t="s">
        <v>642</v>
      </c>
      <c r="F11" s="3" t="s">
        <v>8</v>
      </c>
      <c r="G11" s="58" t="s">
        <v>14</v>
      </c>
      <c r="H11" s="5"/>
    </row>
    <row r="12" spans="1:12" s="6" customFormat="1" ht="30" customHeight="1" x14ac:dyDescent="0.25">
      <c r="A12" s="25">
        <v>8</v>
      </c>
      <c r="B12" s="26" t="s">
        <v>829</v>
      </c>
      <c r="C12" s="25">
        <v>902</v>
      </c>
      <c r="D12" s="19">
        <v>184</v>
      </c>
      <c r="E12" s="3" t="s">
        <v>58</v>
      </c>
      <c r="F12" s="40" t="s">
        <v>8</v>
      </c>
      <c r="G12" s="57" t="s">
        <v>173</v>
      </c>
      <c r="H12" s="5"/>
    </row>
    <row r="13" spans="1:12" s="6" customFormat="1" ht="30" customHeight="1" x14ac:dyDescent="0.25">
      <c r="A13" s="25">
        <v>9</v>
      </c>
      <c r="B13" s="26" t="s">
        <v>829</v>
      </c>
      <c r="C13" s="25">
        <v>903</v>
      </c>
      <c r="D13" s="19">
        <v>4588</v>
      </c>
      <c r="E13" s="3" t="s">
        <v>19</v>
      </c>
      <c r="F13" s="3" t="s">
        <v>8</v>
      </c>
      <c r="G13" s="3" t="s">
        <v>9</v>
      </c>
      <c r="H13" s="5"/>
    </row>
    <row r="14" spans="1:12" s="6" customFormat="1" ht="30" customHeight="1" x14ac:dyDescent="0.25">
      <c r="A14" s="25">
        <v>10</v>
      </c>
      <c r="B14" s="26" t="s">
        <v>829</v>
      </c>
      <c r="C14" s="25">
        <v>904</v>
      </c>
      <c r="D14" s="19">
        <v>688</v>
      </c>
      <c r="E14" s="58" t="s">
        <v>642</v>
      </c>
      <c r="F14" s="3" t="s">
        <v>8</v>
      </c>
      <c r="G14" s="58" t="s">
        <v>14</v>
      </c>
      <c r="H14" s="5"/>
    </row>
    <row r="15" spans="1:12" s="6" customFormat="1" ht="30" customHeight="1" x14ac:dyDescent="0.25">
      <c r="A15" s="25">
        <v>11</v>
      </c>
      <c r="B15" s="26" t="s">
        <v>829</v>
      </c>
      <c r="C15" s="25">
        <v>905</v>
      </c>
      <c r="D15" s="19">
        <v>459</v>
      </c>
      <c r="E15" s="40" t="s">
        <v>176</v>
      </c>
      <c r="F15" s="3" t="s">
        <v>8</v>
      </c>
      <c r="G15" s="3" t="s">
        <v>10</v>
      </c>
      <c r="H15" s="5"/>
    </row>
    <row r="16" spans="1:12" s="6" customFormat="1" ht="30" customHeight="1" x14ac:dyDescent="0.25">
      <c r="A16" s="25">
        <v>12</v>
      </c>
      <c r="B16" s="26" t="s">
        <v>829</v>
      </c>
      <c r="C16" s="25">
        <v>906</v>
      </c>
      <c r="D16" s="19">
        <v>202</v>
      </c>
      <c r="E16" s="3" t="s">
        <v>58</v>
      </c>
      <c r="F16" s="3" t="s">
        <v>8</v>
      </c>
      <c r="G16" s="40" t="s">
        <v>173</v>
      </c>
      <c r="H16" s="5"/>
    </row>
    <row r="17" spans="1:8" s="6" customFormat="1" ht="30" customHeight="1" x14ac:dyDescent="0.25">
      <c r="A17" s="25">
        <v>13</v>
      </c>
      <c r="B17" s="26" t="s">
        <v>829</v>
      </c>
      <c r="C17" s="25">
        <v>907</v>
      </c>
      <c r="D17" s="19">
        <v>7081</v>
      </c>
      <c r="E17" s="3" t="s">
        <v>19</v>
      </c>
      <c r="F17" s="3" t="s">
        <v>8</v>
      </c>
      <c r="G17" s="3" t="s">
        <v>9</v>
      </c>
      <c r="H17" s="5"/>
    </row>
    <row r="18" spans="1:8" s="6" customFormat="1" ht="30" customHeight="1" x14ac:dyDescent="0.25">
      <c r="A18" s="25">
        <v>14</v>
      </c>
      <c r="B18" s="26" t="s">
        <v>829</v>
      </c>
      <c r="C18" s="25">
        <v>908</v>
      </c>
      <c r="D18" s="19">
        <v>1061</v>
      </c>
      <c r="E18" s="58" t="s">
        <v>642</v>
      </c>
      <c r="F18" s="3" t="s">
        <v>8</v>
      </c>
      <c r="G18" s="58" t="s">
        <v>14</v>
      </c>
      <c r="H18" s="5"/>
    </row>
    <row r="19" spans="1:8" s="6" customFormat="1" ht="30" customHeight="1" x14ac:dyDescent="0.25">
      <c r="A19" s="25">
        <v>15</v>
      </c>
      <c r="B19" s="26" t="s">
        <v>829</v>
      </c>
      <c r="C19" s="25">
        <v>909</v>
      </c>
      <c r="D19" s="19">
        <v>202</v>
      </c>
      <c r="E19" s="3" t="s">
        <v>58</v>
      </c>
      <c r="F19" s="40" t="s">
        <v>8</v>
      </c>
      <c r="G19" s="57" t="s">
        <v>173</v>
      </c>
      <c r="H19" s="5"/>
    </row>
    <row r="20" spans="1:8" s="6" customFormat="1" ht="30" customHeight="1" x14ac:dyDescent="0.25">
      <c r="A20" s="25">
        <v>16</v>
      </c>
      <c r="B20" s="26" t="s">
        <v>829</v>
      </c>
      <c r="C20" s="25">
        <v>910</v>
      </c>
      <c r="D20" s="19">
        <v>6194</v>
      </c>
      <c r="E20" s="3" t="s">
        <v>19</v>
      </c>
      <c r="F20" s="3" t="s">
        <v>8</v>
      </c>
      <c r="G20" s="3" t="s">
        <v>9</v>
      </c>
      <c r="H20" s="5"/>
    </row>
    <row r="21" spans="1:8" s="6" customFormat="1" ht="30" customHeight="1" x14ac:dyDescent="0.25">
      <c r="A21" s="25">
        <v>17</v>
      </c>
      <c r="B21" s="26" t="s">
        <v>829</v>
      </c>
      <c r="C21" s="25">
        <v>911</v>
      </c>
      <c r="D21" s="19">
        <v>929</v>
      </c>
      <c r="E21" s="58" t="s">
        <v>642</v>
      </c>
      <c r="F21" s="3" t="s">
        <v>8</v>
      </c>
      <c r="G21" s="58" t="s">
        <v>14</v>
      </c>
      <c r="H21" s="5"/>
    </row>
    <row r="22" spans="1:8" s="6" customFormat="1" ht="30" customHeight="1" x14ac:dyDescent="0.25">
      <c r="A22" s="25">
        <v>18</v>
      </c>
      <c r="B22" s="26" t="s">
        <v>829</v>
      </c>
      <c r="C22" s="25">
        <v>912</v>
      </c>
      <c r="D22" s="19">
        <v>202</v>
      </c>
      <c r="E22" s="3" t="s">
        <v>58</v>
      </c>
      <c r="F22" s="40" t="s">
        <v>8</v>
      </c>
      <c r="G22" s="57" t="s">
        <v>173</v>
      </c>
      <c r="H22" s="5"/>
    </row>
    <row r="23" spans="1:8" s="6" customFormat="1" ht="30" customHeight="1" x14ac:dyDescent="0.25">
      <c r="A23" s="25">
        <v>19</v>
      </c>
      <c r="B23" s="26" t="s">
        <v>829</v>
      </c>
      <c r="C23" s="25">
        <v>913</v>
      </c>
      <c r="D23" s="19">
        <v>34713</v>
      </c>
      <c r="E23" s="3" t="s">
        <v>19</v>
      </c>
      <c r="F23" s="3" t="s">
        <v>11</v>
      </c>
      <c r="G23" s="3" t="s">
        <v>9</v>
      </c>
      <c r="H23" s="5"/>
    </row>
    <row r="24" spans="1:8" s="6" customFormat="1" ht="30" customHeight="1" x14ac:dyDescent="0.25">
      <c r="A24" s="25">
        <v>20</v>
      </c>
      <c r="B24" s="26" t="s">
        <v>829</v>
      </c>
      <c r="C24" s="25">
        <v>914</v>
      </c>
      <c r="D24" s="19">
        <v>4946</v>
      </c>
      <c r="E24" s="58" t="s">
        <v>642</v>
      </c>
      <c r="F24" s="3" t="s">
        <v>11</v>
      </c>
      <c r="G24" s="58" t="s">
        <v>14</v>
      </c>
      <c r="H24" s="5"/>
    </row>
    <row r="25" spans="1:8" s="6" customFormat="1" ht="43.5" customHeight="1" x14ac:dyDescent="0.25">
      <c r="A25" s="25">
        <v>21</v>
      </c>
      <c r="B25" s="26" t="s">
        <v>829</v>
      </c>
      <c r="C25" s="25">
        <v>915</v>
      </c>
      <c r="D25" s="54">
        <v>2051</v>
      </c>
      <c r="E25" s="3" t="s">
        <v>58</v>
      </c>
      <c r="F25" s="3" t="s">
        <v>11</v>
      </c>
      <c r="G25" s="57" t="s">
        <v>173</v>
      </c>
      <c r="H25" s="2"/>
    </row>
    <row r="26" spans="1:8" s="6" customFormat="1" ht="43.5" customHeight="1" x14ac:dyDescent="0.25">
      <c r="A26" s="25">
        <v>22</v>
      </c>
      <c r="B26" s="26" t="s">
        <v>829</v>
      </c>
      <c r="C26" s="25">
        <v>916</v>
      </c>
      <c r="D26" s="38">
        <v>4331</v>
      </c>
      <c r="E26" s="40" t="s">
        <v>174</v>
      </c>
      <c r="F26" s="3" t="s">
        <v>11</v>
      </c>
      <c r="G26" s="40" t="s">
        <v>33</v>
      </c>
      <c r="H26" s="2"/>
    </row>
    <row r="27" spans="1:8" s="6" customFormat="1" ht="43.5" customHeight="1" x14ac:dyDescent="0.25">
      <c r="A27" s="25">
        <v>23</v>
      </c>
      <c r="B27" s="26" t="s">
        <v>829</v>
      </c>
      <c r="C27" s="25">
        <v>917</v>
      </c>
      <c r="D27" s="38">
        <v>47710</v>
      </c>
      <c r="E27" s="3" t="s">
        <v>19</v>
      </c>
      <c r="F27" s="3" t="s">
        <v>13</v>
      </c>
      <c r="G27" s="3" t="s">
        <v>9</v>
      </c>
      <c r="H27" s="2"/>
    </row>
    <row r="28" spans="1:8" s="6" customFormat="1" ht="43.5" customHeight="1" x14ac:dyDescent="0.25">
      <c r="A28" s="25">
        <v>24</v>
      </c>
      <c r="B28" s="26" t="s">
        <v>829</v>
      </c>
      <c r="C28" s="25">
        <v>918</v>
      </c>
      <c r="D28" s="38">
        <v>6851</v>
      </c>
      <c r="E28" s="58" t="s">
        <v>642</v>
      </c>
      <c r="F28" s="3" t="s">
        <v>13</v>
      </c>
      <c r="G28" s="58" t="s">
        <v>14</v>
      </c>
      <c r="H28" s="2"/>
    </row>
    <row r="29" spans="1:8" s="6" customFormat="1" ht="43.5" customHeight="1" x14ac:dyDescent="0.25">
      <c r="A29" s="25">
        <v>25</v>
      </c>
      <c r="B29" s="26" t="s">
        <v>829</v>
      </c>
      <c r="C29" s="25">
        <v>919</v>
      </c>
      <c r="D29" s="38">
        <v>2667</v>
      </c>
      <c r="E29" s="3" t="s">
        <v>58</v>
      </c>
      <c r="F29" s="3" t="s">
        <v>13</v>
      </c>
      <c r="G29" s="57" t="s">
        <v>173</v>
      </c>
      <c r="H29" s="2"/>
    </row>
    <row r="30" spans="1:8" s="6" customFormat="1" ht="43.5" customHeight="1" x14ac:dyDescent="0.25">
      <c r="A30" s="25">
        <v>26</v>
      </c>
      <c r="B30" s="26" t="s">
        <v>829</v>
      </c>
      <c r="C30" s="25">
        <v>920</v>
      </c>
      <c r="D30" s="38">
        <v>1609</v>
      </c>
      <c r="E30" s="40" t="s">
        <v>174</v>
      </c>
      <c r="F30" s="3" t="s">
        <v>13</v>
      </c>
      <c r="G30" s="40" t="s">
        <v>33</v>
      </c>
      <c r="H30" s="2"/>
    </row>
    <row r="31" spans="1:8" s="6" customFormat="1" ht="43.5" customHeight="1" x14ac:dyDescent="0.25">
      <c r="A31" s="25">
        <v>27</v>
      </c>
      <c r="B31" s="26" t="s">
        <v>829</v>
      </c>
      <c r="C31" s="25">
        <v>921</v>
      </c>
      <c r="D31" s="38">
        <v>4588</v>
      </c>
      <c r="E31" s="3" t="s">
        <v>19</v>
      </c>
      <c r="F31" s="3" t="s">
        <v>12</v>
      </c>
      <c r="G31" s="3" t="s">
        <v>9</v>
      </c>
      <c r="H31" s="2"/>
    </row>
    <row r="32" spans="1:8" s="6" customFormat="1" ht="43.5" customHeight="1" x14ac:dyDescent="0.25">
      <c r="A32" s="25">
        <v>28</v>
      </c>
      <c r="B32" s="26" t="s">
        <v>829</v>
      </c>
      <c r="C32" s="25">
        <v>922</v>
      </c>
      <c r="D32" s="38">
        <v>688</v>
      </c>
      <c r="E32" s="59" t="s">
        <v>642</v>
      </c>
      <c r="F32" s="3" t="s">
        <v>12</v>
      </c>
      <c r="G32" s="58" t="s">
        <v>14</v>
      </c>
      <c r="H32" s="2"/>
    </row>
    <row r="33" spans="1:8" s="6" customFormat="1" ht="43.5" customHeight="1" x14ac:dyDescent="0.25">
      <c r="A33" s="25">
        <v>29</v>
      </c>
      <c r="B33" s="26" t="s">
        <v>829</v>
      </c>
      <c r="C33" s="25">
        <v>923</v>
      </c>
      <c r="D33" s="38">
        <v>202</v>
      </c>
      <c r="E33" s="3" t="s">
        <v>58</v>
      </c>
      <c r="F33" s="3" t="s">
        <v>12</v>
      </c>
      <c r="G33" s="57" t="s">
        <v>173</v>
      </c>
      <c r="H33" s="2"/>
    </row>
    <row r="34" spans="1:8" s="6" customFormat="1" ht="43.5" customHeight="1" x14ac:dyDescent="0.25">
      <c r="A34" s="25">
        <v>30</v>
      </c>
      <c r="B34" s="26" t="s">
        <v>829</v>
      </c>
      <c r="C34" s="25">
        <v>924</v>
      </c>
      <c r="D34" s="38">
        <v>337</v>
      </c>
      <c r="E34" s="3" t="s">
        <v>19</v>
      </c>
      <c r="F34" s="66" t="s">
        <v>830</v>
      </c>
      <c r="G34" s="3" t="s">
        <v>9</v>
      </c>
      <c r="H34" s="2"/>
    </row>
    <row r="35" spans="1:8" s="6" customFormat="1" ht="43.5" customHeight="1" x14ac:dyDescent="0.25">
      <c r="A35" s="25">
        <v>31</v>
      </c>
      <c r="B35" s="26" t="s">
        <v>829</v>
      </c>
      <c r="C35" s="25">
        <v>925</v>
      </c>
      <c r="D35" s="54">
        <v>50</v>
      </c>
      <c r="E35" s="58" t="s">
        <v>642</v>
      </c>
      <c r="F35" s="66" t="s">
        <v>830</v>
      </c>
      <c r="G35" s="58" t="s">
        <v>14</v>
      </c>
      <c r="H35" s="2"/>
    </row>
    <row r="36" spans="1:8" s="6" customFormat="1" ht="43.5" customHeight="1" x14ac:dyDescent="0.25">
      <c r="A36" s="25">
        <v>32</v>
      </c>
      <c r="B36" s="26" t="s">
        <v>829</v>
      </c>
      <c r="C36" s="25">
        <v>926</v>
      </c>
      <c r="D36" s="54">
        <v>32</v>
      </c>
      <c r="E36" s="3" t="s">
        <v>58</v>
      </c>
      <c r="F36" s="66" t="s">
        <v>830</v>
      </c>
      <c r="G36" s="57" t="s">
        <v>173</v>
      </c>
      <c r="H36" s="2"/>
    </row>
    <row r="37" spans="1:8" s="6" customFormat="1" ht="43.5" customHeight="1" x14ac:dyDescent="0.25">
      <c r="A37" s="25">
        <v>33</v>
      </c>
      <c r="B37" s="26" t="s">
        <v>829</v>
      </c>
      <c r="C37" s="25">
        <v>927</v>
      </c>
      <c r="D37" s="54">
        <v>12186</v>
      </c>
      <c r="E37" s="3" t="s">
        <v>24</v>
      </c>
      <c r="F37" s="3" t="s">
        <v>17</v>
      </c>
      <c r="G37" s="5" t="s">
        <v>9</v>
      </c>
      <c r="H37" s="2"/>
    </row>
    <row r="38" spans="1:8" s="6" customFormat="1" ht="43.5" customHeight="1" x14ac:dyDescent="0.25">
      <c r="A38" s="25">
        <v>34</v>
      </c>
      <c r="B38" s="26" t="s">
        <v>829</v>
      </c>
      <c r="C38" s="25">
        <v>928</v>
      </c>
      <c r="D38" s="54">
        <v>1768</v>
      </c>
      <c r="E38" s="59" t="s">
        <v>643</v>
      </c>
      <c r="F38" s="3" t="s">
        <v>17</v>
      </c>
      <c r="G38" s="58" t="s">
        <v>14</v>
      </c>
      <c r="H38" s="2"/>
    </row>
    <row r="39" spans="1:8" s="6" customFormat="1" ht="43.5" customHeight="1" x14ac:dyDescent="0.25">
      <c r="A39" s="25">
        <v>35</v>
      </c>
      <c r="B39" s="26" t="s">
        <v>829</v>
      </c>
      <c r="C39" s="25">
        <v>929</v>
      </c>
      <c r="D39" s="54">
        <v>51</v>
      </c>
      <c r="E39" s="3" t="s">
        <v>26</v>
      </c>
      <c r="F39" s="3" t="s">
        <v>17</v>
      </c>
      <c r="G39" s="5" t="s">
        <v>10</v>
      </c>
      <c r="H39" s="2"/>
    </row>
    <row r="40" spans="1:8" s="6" customFormat="1" ht="43.5" customHeight="1" x14ac:dyDescent="0.25">
      <c r="A40" s="25">
        <v>36</v>
      </c>
      <c r="B40" s="26" t="s">
        <v>829</v>
      </c>
      <c r="C40" s="25">
        <v>930</v>
      </c>
      <c r="D40" s="54">
        <v>667</v>
      </c>
      <c r="E40" s="3" t="s">
        <v>59</v>
      </c>
      <c r="F40" s="3" t="s">
        <v>17</v>
      </c>
      <c r="G40" s="5" t="s">
        <v>173</v>
      </c>
      <c r="H40" s="2"/>
    </row>
    <row r="41" spans="1:8" s="6" customFormat="1" ht="43.5" customHeight="1" x14ac:dyDescent="0.25">
      <c r="A41" s="25">
        <v>37</v>
      </c>
      <c r="B41" s="26" t="s">
        <v>829</v>
      </c>
      <c r="C41" s="25">
        <v>931</v>
      </c>
      <c r="D41" s="54">
        <v>661</v>
      </c>
      <c r="E41" s="62" t="s">
        <v>698</v>
      </c>
      <c r="F41" s="3" t="s">
        <v>17</v>
      </c>
      <c r="G41" s="5" t="s">
        <v>33</v>
      </c>
      <c r="H41" s="2"/>
    </row>
    <row r="42" spans="1:8" s="6" customFormat="1" ht="43.5" customHeight="1" x14ac:dyDescent="0.25">
      <c r="A42" s="25">
        <v>38</v>
      </c>
      <c r="B42" s="26" t="s">
        <v>829</v>
      </c>
      <c r="C42" s="25">
        <v>932</v>
      </c>
      <c r="D42" s="54">
        <v>47046</v>
      </c>
      <c r="E42" s="5" t="s">
        <v>180</v>
      </c>
      <c r="F42" s="5" t="s">
        <v>18</v>
      </c>
      <c r="G42" s="5" t="s">
        <v>9</v>
      </c>
      <c r="H42" s="2"/>
    </row>
    <row r="43" spans="1:8" s="6" customFormat="1" ht="43.5" customHeight="1" x14ac:dyDescent="0.25">
      <c r="A43" s="25">
        <v>39</v>
      </c>
      <c r="B43" s="26" t="s">
        <v>829</v>
      </c>
      <c r="C43" s="25">
        <v>933</v>
      </c>
      <c r="D43" s="54">
        <v>6810</v>
      </c>
      <c r="E43" s="5" t="s">
        <v>644</v>
      </c>
      <c r="F43" s="5" t="s">
        <v>18</v>
      </c>
      <c r="G43" s="58" t="s">
        <v>14</v>
      </c>
      <c r="H43" s="2"/>
    </row>
    <row r="44" spans="1:8" s="6" customFormat="1" ht="43.5" customHeight="1" x14ac:dyDescent="0.25">
      <c r="A44" s="25">
        <v>40</v>
      </c>
      <c r="B44" s="26" t="s">
        <v>829</v>
      </c>
      <c r="C44" s="25">
        <v>934</v>
      </c>
      <c r="D44" s="54">
        <v>196</v>
      </c>
      <c r="E44" s="5" t="s">
        <v>181</v>
      </c>
      <c r="F44" s="5" t="s">
        <v>18</v>
      </c>
      <c r="G44" s="5" t="s">
        <v>10</v>
      </c>
      <c r="H44" s="2"/>
    </row>
    <row r="45" spans="1:8" s="6" customFormat="1" ht="43.5" customHeight="1" x14ac:dyDescent="0.25">
      <c r="A45" s="25">
        <v>41</v>
      </c>
      <c r="B45" s="26" t="s">
        <v>829</v>
      </c>
      <c r="C45" s="25">
        <v>935</v>
      </c>
      <c r="D45" s="54">
        <v>2557</v>
      </c>
      <c r="E45" s="40" t="s">
        <v>182</v>
      </c>
      <c r="F45" s="5" t="s">
        <v>18</v>
      </c>
      <c r="G45" s="5" t="s">
        <v>173</v>
      </c>
      <c r="H45" s="2"/>
    </row>
    <row r="46" spans="1:8" s="6" customFormat="1" ht="43.5" customHeight="1" x14ac:dyDescent="0.25">
      <c r="A46" s="25">
        <v>42</v>
      </c>
      <c r="B46" s="26" t="s">
        <v>829</v>
      </c>
      <c r="C46" s="25">
        <v>936</v>
      </c>
      <c r="D46" s="54">
        <v>2201</v>
      </c>
      <c r="E46" s="62" t="s">
        <v>699</v>
      </c>
      <c r="F46" s="5" t="s">
        <v>18</v>
      </c>
      <c r="G46" s="5" t="s">
        <v>33</v>
      </c>
      <c r="H46" s="2"/>
    </row>
    <row r="47" spans="1:8" s="6" customFormat="1" ht="43.5" customHeight="1" x14ac:dyDescent="0.25">
      <c r="A47" s="25">
        <v>43</v>
      </c>
      <c r="B47" s="26" t="s">
        <v>829</v>
      </c>
      <c r="C47" s="25">
        <v>937</v>
      </c>
      <c r="D47" s="54">
        <v>18814</v>
      </c>
      <c r="E47" s="5" t="s">
        <v>185</v>
      </c>
      <c r="F47" s="5" t="s">
        <v>18</v>
      </c>
      <c r="G47" s="5" t="s">
        <v>9</v>
      </c>
      <c r="H47" s="2"/>
    </row>
    <row r="48" spans="1:8" s="6" customFormat="1" ht="43.5" customHeight="1" x14ac:dyDescent="0.25">
      <c r="A48" s="25">
        <v>44</v>
      </c>
      <c r="B48" s="26" t="s">
        <v>829</v>
      </c>
      <c r="C48" s="25">
        <v>938</v>
      </c>
      <c r="D48" s="54">
        <v>2729</v>
      </c>
      <c r="E48" s="5" t="s">
        <v>645</v>
      </c>
      <c r="F48" s="5" t="s">
        <v>18</v>
      </c>
      <c r="G48" s="58" t="s">
        <v>14</v>
      </c>
      <c r="H48" s="2"/>
    </row>
    <row r="49" spans="1:8" s="6" customFormat="1" ht="43.5" customHeight="1" x14ac:dyDescent="0.25">
      <c r="A49" s="25">
        <v>45</v>
      </c>
      <c r="B49" s="26" t="s">
        <v>829</v>
      </c>
      <c r="C49" s="25">
        <v>939</v>
      </c>
      <c r="D49" s="54">
        <v>78</v>
      </c>
      <c r="E49" s="5" t="s">
        <v>186</v>
      </c>
      <c r="F49" s="5" t="s">
        <v>18</v>
      </c>
      <c r="G49" s="5" t="s">
        <v>10</v>
      </c>
      <c r="H49" s="2"/>
    </row>
    <row r="50" spans="1:8" s="6" customFormat="1" ht="43.5" customHeight="1" x14ac:dyDescent="0.25">
      <c r="A50" s="25">
        <v>46</v>
      </c>
      <c r="B50" s="26" t="s">
        <v>829</v>
      </c>
      <c r="C50" s="25">
        <v>940</v>
      </c>
      <c r="D50" s="54">
        <v>1026</v>
      </c>
      <c r="E50" s="40" t="s">
        <v>187</v>
      </c>
      <c r="F50" s="5" t="s">
        <v>18</v>
      </c>
      <c r="G50" s="5" t="s">
        <v>173</v>
      </c>
      <c r="H50" s="2"/>
    </row>
    <row r="51" spans="1:8" s="6" customFormat="1" ht="43.5" customHeight="1" x14ac:dyDescent="0.25">
      <c r="A51" s="25">
        <v>47</v>
      </c>
      <c r="B51" s="26" t="s">
        <v>829</v>
      </c>
      <c r="C51" s="25">
        <v>941</v>
      </c>
      <c r="D51" s="54">
        <v>5292</v>
      </c>
      <c r="E51" s="5" t="s">
        <v>39</v>
      </c>
      <c r="F51" s="3" t="s">
        <v>17</v>
      </c>
      <c r="G51" s="5" t="s">
        <v>36</v>
      </c>
      <c r="H51" s="2"/>
    </row>
    <row r="52" spans="1:8" s="6" customFormat="1" ht="43.5" customHeight="1" x14ac:dyDescent="0.25">
      <c r="A52" s="25">
        <v>48</v>
      </c>
      <c r="B52" s="26" t="s">
        <v>829</v>
      </c>
      <c r="C52" s="25">
        <v>942</v>
      </c>
      <c r="D52" s="54">
        <v>20</v>
      </c>
      <c r="E52" s="40" t="s">
        <v>188</v>
      </c>
      <c r="F52" s="3" t="s">
        <v>15</v>
      </c>
      <c r="G52" s="3" t="s">
        <v>16</v>
      </c>
      <c r="H52" s="2"/>
    </row>
    <row r="53" spans="1:8" s="6" customFormat="1" ht="43.5" customHeight="1" x14ac:dyDescent="0.25">
      <c r="A53" s="25">
        <v>49</v>
      </c>
      <c r="B53" s="26" t="s">
        <v>831</v>
      </c>
      <c r="C53" s="25">
        <v>33</v>
      </c>
      <c r="D53" s="54">
        <v>80</v>
      </c>
      <c r="E53" s="67" t="s">
        <v>892</v>
      </c>
      <c r="F53" s="40" t="s">
        <v>57</v>
      </c>
      <c r="G53" s="42" t="s">
        <v>226</v>
      </c>
      <c r="H53" s="2"/>
    </row>
    <row r="54" spans="1:8" s="6" customFormat="1" ht="43.5" customHeight="1" x14ac:dyDescent="0.25">
      <c r="A54" s="25">
        <v>50</v>
      </c>
      <c r="B54" s="26" t="s">
        <v>831</v>
      </c>
      <c r="C54" s="25">
        <v>33</v>
      </c>
      <c r="D54" s="54">
        <v>9.1999999999999993</v>
      </c>
      <c r="E54" s="67" t="s">
        <v>894</v>
      </c>
      <c r="F54" s="40" t="s">
        <v>57</v>
      </c>
      <c r="G54" s="67" t="s">
        <v>54</v>
      </c>
      <c r="H54" s="2"/>
    </row>
    <row r="55" spans="1:8" s="6" customFormat="1" ht="43.5" customHeight="1" x14ac:dyDescent="0.25">
      <c r="A55" s="25">
        <v>51</v>
      </c>
      <c r="B55" s="26" t="s">
        <v>831</v>
      </c>
      <c r="C55" s="25">
        <v>33</v>
      </c>
      <c r="D55" s="54">
        <v>80</v>
      </c>
      <c r="E55" s="67" t="s">
        <v>892</v>
      </c>
      <c r="F55" s="40" t="s">
        <v>57</v>
      </c>
      <c r="G55" s="42" t="s">
        <v>226</v>
      </c>
      <c r="H55" s="2"/>
    </row>
    <row r="56" spans="1:8" s="6" customFormat="1" ht="43.5" customHeight="1" x14ac:dyDescent="0.25">
      <c r="A56" s="25">
        <v>52</v>
      </c>
      <c r="B56" s="26" t="s">
        <v>831</v>
      </c>
      <c r="C56" s="25">
        <v>33</v>
      </c>
      <c r="D56" s="54">
        <v>3000</v>
      </c>
      <c r="E56" s="67" t="s">
        <v>893</v>
      </c>
      <c r="F56" s="40" t="s">
        <v>57</v>
      </c>
      <c r="G56" s="56" t="s">
        <v>336</v>
      </c>
      <c r="H56" s="2"/>
    </row>
    <row r="57" spans="1:8" s="6" customFormat="1" ht="43.5" customHeight="1" x14ac:dyDescent="0.25">
      <c r="A57" s="25">
        <v>53</v>
      </c>
      <c r="B57" s="26" t="s">
        <v>831</v>
      </c>
      <c r="C57" s="25">
        <v>943</v>
      </c>
      <c r="D57" s="54">
        <v>240</v>
      </c>
      <c r="E57" s="66" t="s">
        <v>832</v>
      </c>
      <c r="F57" s="56" t="s">
        <v>594</v>
      </c>
      <c r="G57" s="56" t="s">
        <v>336</v>
      </c>
      <c r="H57" s="2"/>
    </row>
    <row r="58" spans="1:8" s="6" customFormat="1" ht="43.5" customHeight="1" x14ac:dyDescent="0.25">
      <c r="A58" s="25">
        <v>54</v>
      </c>
      <c r="B58" s="26" t="s">
        <v>833</v>
      </c>
      <c r="C58" s="25">
        <v>34</v>
      </c>
      <c r="D58" s="54">
        <v>35.4</v>
      </c>
      <c r="E58" s="67" t="s">
        <v>895</v>
      </c>
      <c r="F58" s="40" t="s">
        <v>57</v>
      </c>
      <c r="G58" s="67" t="s">
        <v>54</v>
      </c>
      <c r="H58" s="2"/>
    </row>
    <row r="59" spans="1:8" s="6" customFormat="1" ht="43.5" customHeight="1" x14ac:dyDescent="0.25">
      <c r="A59" s="25">
        <v>55</v>
      </c>
      <c r="B59" s="26" t="s">
        <v>833</v>
      </c>
      <c r="C59" s="25">
        <v>34</v>
      </c>
      <c r="D59" s="54">
        <v>80</v>
      </c>
      <c r="E59" s="67" t="s">
        <v>896</v>
      </c>
      <c r="F59" s="40" t="s">
        <v>57</v>
      </c>
      <c r="G59" s="42" t="s">
        <v>226</v>
      </c>
      <c r="H59" s="2"/>
    </row>
    <row r="60" spans="1:8" s="6" customFormat="1" ht="43.5" customHeight="1" x14ac:dyDescent="0.25">
      <c r="A60" s="25">
        <v>56</v>
      </c>
      <c r="B60" s="26" t="s">
        <v>833</v>
      </c>
      <c r="C60" s="25">
        <v>34</v>
      </c>
      <c r="D60" s="54">
        <v>35</v>
      </c>
      <c r="E60" s="67" t="s">
        <v>897</v>
      </c>
      <c r="F60" s="40" t="s">
        <v>57</v>
      </c>
      <c r="G60" s="3" t="s">
        <v>16</v>
      </c>
      <c r="H60" s="2"/>
    </row>
    <row r="61" spans="1:8" s="6" customFormat="1" ht="43.5" customHeight="1" x14ac:dyDescent="0.25">
      <c r="A61" s="25">
        <v>57</v>
      </c>
      <c r="B61" s="26" t="s">
        <v>833</v>
      </c>
      <c r="C61" s="25">
        <v>34</v>
      </c>
      <c r="D61" s="54">
        <v>80</v>
      </c>
      <c r="E61" s="67" t="s">
        <v>896</v>
      </c>
      <c r="F61" s="40" t="s">
        <v>57</v>
      </c>
      <c r="G61" s="42" t="s">
        <v>226</v>
      </c>
      <c r="H61" s="2"/>
    </row>
    <row r="62" spans="1:8" s="6" customFormat="1" ht="43.5" customHeight="1" x14ac:dyDescent="0.25">
      <c r="A62" s="25">
        <v>58</v>
      </c>
      <c r="B62" s="26" t="s">
        <v>833</v>
      </c>
      <c r="C62" s="25">
        <v>946</v>
      </c>
      <c r="D62" s="54">
        <v>288.63</v>
      </c>
      <c r="E62" s="67" t="s">
        <v>834</v>
      </c>
      <c r="F62" s="3" t="s">
        <v>557</v>
      </c>
      <c r="G62" s="64" t="s">
        <v>542</v>
      </c>
      <c r="H62" s="2"/>
    </row>
    <row r="63" spans="1:8" s="6" customFormat="1" ht="45" customHeight="1" x14ac:dyDescent="0.25">
      <c r="A63" s="25">
        <v>59</v>
      </c>
      <c r="B63" s="26" t="s">
        <v>833</v>
      </c>
      <c r="C63" s="25">
        <v>947</v>
      </c>
      <c r="D63" s="54">
        <v>7056.7</v>
      </c>
      <c r="E63" s="67" t="s">
        <v>835</v>
      </c>
      <c r="F63" s="60" t="s">
        <v>735</v>
      </c>
      <c r="G63" s="3" t="s">
        <v>16</v>
      </c>
      <c r="H63" s="2"/>
    </row>
    <row r="64" spans="1:8" s="6" customFormat="1" ht="29.25" customHeight="1" x14ac:dyDescent="0.25">
      <c r="A64" s="25">
        <v>60</v>
      </c>
      <c r="B64" s="26" t="s">
        <v>833</v>
      </c>
      <c r="C64" s="25">
        <v>948</v>
      </c>
      <c r="D64" s="54">
        <v>4069.8</v>
      </c>
      <c r="E64" s="67" t="s">
        <v>836</v>
      </c>
      <c r="F64" s="60" t="s">
        <v>735</v>
      </c>
      <c r="G64" s="67" t="s">
        <v>357</v>
      </c>
      <c r="H64" s="2"/>
    </row>
    <row r="65" spans="1:8" s="6" customFormat="1" ht="29.25" customHeight="1" x14ac:dyDescent="0.25">
      <c r="A65" s="25">
        <v>61</v>
      </c>
      <c r="B65" s="26" t="s">
        <v>833</v>
      </c>
      <c r="C65" s="25">
        <v>949</v>
      </c>
      <c r="D65" s="54">
        <v>71.400000000000006</v>
      </c>
      <c r="E65" s="67" t="s">
        <v>837</v>
      </c>
      <c r="F65" s="60" t="s">
        <v>735</v>
      </c>
      <c r="G65" s="67" t="s">
        <v>357</v>
      </c>
      <c r="H65" s="2"/>
    </row>
    <row r="66" spans="1:8" s="6" customFormat="1" ht="29.25" customHeight="1" x14ac:dyDescent="0.25">
      <c r="A66" s="25">
        <v>62</v>
      </c>
      <c r="B66" s="26" t="s">
        <v>833</v>
      </c>
      <c r="C66" s="25">
        <v>950</v>
      </c>
      <c r="D66" s="54">
        <v>42.84</v>
      </c>
      <c r="E66" s="67" t="s">
        <v>838</v>
      </c>
      <c r="F66" s="60" t="s">
        <v>735</v>
      </c>
      <c r="G66" s="67" t="s">
        <v>56</v>
      </c>
      <c r="H66" s="2"/>
    </row>
    <row r="67" spans="1:8" s="6" customFormat="1" ht="29.25" customHeight="1" x14ac:dyDescent="0.25">
      <c r="A67" s="25">
        <v>63</v>
      </c>
      <c r="B67" s="26" t="s">
        <v>833</v>
      </c>
      <c r="C67" s="25">
        <v>951</v>
      </c>
      <c r="D67" s="54">
        <v>571.20000000000005</v>
      </c>
      <c r="E67" s="67" t="s">
        <v>839</v>
      </c>
      <c r="F67" s="60" t="s">
        <v>735</v>
      </c>
      <c r="G67" s="3" t="s">
        <v>16</v>
      </c>
      <c r="H67" s="2"/>
    </row>
    <row r="68" spans="1:8" s="6" customFormat="1" ht="60" customHeight="1" x14ac:dyDescent="0.25">
      <c r="A68" s="25">
        <v>64</v>
      </c>
      <c r="B68" s="26" t="s">
        <v>833</v>
      </c>
      <c r="C68" s="25">
        <v>952</v>
      </c>
      <c r="D68" s="54">
        <v>5414.5</v>
      </c>
      <c r="E68" s="67" t="s">
        <v>840</v>
      </c>
      <c r="F68" s="60" t="s">
        <v>740</v>
      </c>
      <c r="G68" s="3" t="s">
        <v>16</v>
      </c>
      <c r="H68" s="5"/>
    </row>
    <row r="69" spans="1:8" s="6" customFormat="1" ht="43.5" customHeight="1" x14ac:dyDescent="0.25">
      <c r="A69" s="25">
        <v>65</v>
      </c>
      <c r="B69" s="26" t="s">
        <v>833</v>
      </c>
      <c r="C69" s="25">
        <v>953</v>
      </c>
      <c r="D69" s="54">
        <v>1264.26</v>
      </c>
      <c r="E69" s="67" t="s">
        <v>841</v>
      </c>
      <c r="F69" s="5" t="s">
        <v>736</v>
      </c>
      <c r="G69" s="3" t="s">
        <v>54</v>
      </c>
      <c r="H69" s="2"/>
    </row>
    <row r="70" spans="1:8" s="6" customFormat="1" ht="43.5" customHeight="1" x14ac:dyDescent="0.25">
      <c r="A70" s="25">
        <v>66</v>
      </c>
      <c r="B70" s="26" t="s">
        <v>833</v>
      </c>
      <c r="C70" s="25">
        <v>954</v>
      </c>
      <c r="D70" s="54">
        <v>1000</v>
      </c>
      <c r="E70" s="67" t="s">
        <v>842</v>
      </c>
      <c r="F70" s="60" t="s">
        <v>737</v>
      </c>
      <c r="G70" s="64" t="s">
        <v>54</v>
      </c>
      <c r="H70" s="2"/>
    </row>
    <row r="71" spans="1:8" s="6" customFormat="1" ht="43.5" customHeight="1" x14ac:dyDescent="0.25">
      <c r="A71" s="25">
        <v>67</v>
      </c>
      <c r="B71" s="26" t="s">
        <v>833</v>
      </c>
      <c r="C71" s="25">
        <v>955</v>
      </c>
      <c r="D71" s="54">
        <v>261.69</v>
      </c>
      <c r="E71" s="67" t="s">
        <v>842</v>
      </c>
      <c r="F71" s="60" t="s">
        <v>737</v>
      </c>
      <c r="G71" s="67" t="s">
        <v>16</v>
      </c>
      <c r="H71" s="2"/>
    </row>
    <row r="72" spans="1:8" s="6" customFormat="1" ht="43.5" customHeight="1" x14ac:dyDescent="0.25">
      <c r="A72" s="25">
        <v>68</v>
      </c>
      <c r="B72" s="26" t="s">
        <v>833</v>
      </c>
      <c r="C72" s="25">
        <v>956</v>
      </c>
      <c r="D72" s="54">
        <v>2797.1</v>
      </c>
      <c r="E72" s="5" t="s">
        <v>843</v>
      </c>
      <c r="F72" s="3" t="s">
        <v>557</v>
      </c>
      <c r="G72" s="3" t="s">
        <v>16</v>
      </c>
      <c r="H72" s="2"/>
    </row>
    <row r="73" spans="1:8" s="6" customFormat="1" ht="43.5" customHeight="1" x14ac:dyDescent="0.25">
      <c r="A73" s="25">
        <v>69</v>
      </c>
      <c r="B73" s="26" t="s">
        <v>833</v>
      </c>
      <c r="C73" s="25">
        <v>957</v>
      </c>
      <c r="D73" s="54">
        <v>133.65</v>
      </c>
      <c r="E73" s="67" t="s">
        <v>844</v>
      </c>
      <c r="F73" s="60" t="s">
        <v>738</v>
      </c>
      <c r="G73" s="3" t="s">
        <v>16</v>
      </c>
      <c r="H73" s="2"/>
    </row>
    <row r="74" spans="1:8" s="6" customFormat="1" ht="43.5" customHeight="1" x14ac:dyDescent="0.25">
      <c r="A74" s="25">
        <v>70</v>
      </c>
      <c r="B74" s="26" t="s">
        <v>833</v>
      </c>
      <c r="C74" s="25">
        <v>958</v>
      </c>
      <c r="D74" s="54">
        <v>81701.5</v>
      </c>
      <c r="E74" s="67" t="s">
        <v>845</v>
      </c>
      <c r="F74" s="60" t="s">
        <v>586</v>
      </c>
      <c r="G74" s="3" t="s">
        <v>16</v>
      </c>
      <c r="H74" s="2"/>
    </row>
    <row r="75" spans="1:8" s="6" customFormat="1" ht="43.5" customHeight="1" x14ac:dyDescent="0.25">
      <c r="A75" s="25">
        <v>71</v>
      </c>
      <c r="B75" s="26" t="s">
        <v>849</v>
      </c>
      <c r="C75" s="25">
        <v>960</v>
      </c>
      <c r="D75" s="54">
        <v>355334</v>
      </c>
      <c r="E75" s="5" t="s">
        <v>846</v>
      </c>
      <c r="F75" s="67" t="s">
        <v>847</v>
      </c>
      <c r="G75" s="67" t="s">
        <v>848</v>
      </c>
      <c r="H75" s="2"/>
    </row>
    <row r="76" spans="1:8" s="6" customFormat="1" ht="43.5" customHeight="1" x14ac:dyDescent="0.25">
      <c r="A76" s="25">
        <v>72</v>
      </c>
      <c r="B76" s="26" t="s">
        <v>849</v>
      </c>
      <c r="C76" s="25">
        <v>961</v>
      </c>
      <c r="D76" s="54">
        <v>32.380000000000003</v>
      </c>
      <c r="E76" s="5" t="s">
        <v>850</v>
      </c>
      <c r="F76" s="3" t="s">
        <v>63</v>
      </c>
      <c r="G76" s="3" t="s">
        <v>56</v>
      </c>
      <c r="H76" s="2"/>
    </row>
    <row r="77" spans="1:8" s="6" customFormat="1" ht="43.5" customHeight="1" x14ac:dyDescent="0.25">
      <c r="A77" s="25">
        <v>73</v>
      </c>
      <c r="B77" s="26" t="s">
        <v>849</v>
      </c>
      <c r="C77" s="25">
        <v>962</v>
      </c>
      <c r="D77" s="54">
        <v>92.9</v>
      </c>
      <c r="E77" s="67" t="s">
        <v>851</v>
      </c>
      <c r="F77" s="60" t="s">
        <v>46</v>
      </c>
      <c r="G77" s="3" t="s">
        <v>55</v>
      </c>
      <c r="H77" s="2"/>
    </row>
    <row r="78" spans="1:8" s="6" customFormat="1" ht="43.5" customHeight="1" x14ac:dyDescent="0.25">
      <c r="A78" s="25">
        <v>74</v>
      </c>
      <c r="B78" s="26" t="s">
        <v>849</v>
      </c>
      <c r="C78" s="25">
        <v>963</v>
      </c>
      <c r="D78" s="54">
        <v>455.2</v>
      </c>
      <c r="E78" s="67" t="s">
        <v>852</v>
      </c>
      <c r="F78" s="60" t="s">
        <v>46</v>
      </c>
      <c r="G78" s="3" t="s">
        <v>55</v>
      </c>
      <c r="H78" s="2"/>
    </row>
    <row r="79" spans="1:8" s="6" customFormat="1" ht="43.5" customHeight="1" x14ac:dyDescent="0.25">
      <c r="A79" s="25">
        <v>75</v>
      </c>
      <c r="B79" s="26" t="s">
        <v>849</v>
      </c>
      <c r="C79" s="25">
        <v>964</v>
      </c>
      <c r="D79" s="54">
        <v>92.9</v>
      </c>
      <c r="E79" s="67" t="s">
        <v>853</v>
      </c>
      <c r="F79" s="60" t="s">
        <v>46</v>
      </c>
      <c r="G79" s="3" t="s">
        <v>55</v>
      </c>
      <c r="H79" s="2"/>
    </row>
    <row r="80" spans="1:8" s="6" customFormat="1" ht="43.5" customHeight="1" x14ac:dyDescent="0.25">
      <c r="A80" s="25">
        <v>76</v>
      </c>
      <c r="B80" s="26" t="s">
        <v>849</v>
      </c>
      <c r="C80" s="25">
        <v>965</v>
      </c>
      <c r="D80" s="21">
        <v>92.9</v>
      </c>
      <c r="E80" s="67" t="s">
        <v>854</v>
      </c>
      <c r="F80" s="60" t="s">
        <v>46</v>
      </c>
      <c r="G80" s="3" t="s">
        <v>55</v>
      </c>
      <c r="H80" s="2"/>
    </row>
    <row r="81" spans="1:8" s="6" customFormat="1" ht="43.5" customHeight="1" x14ac:dyDescent="0.25">
      <c r="A81" s="25">
        <v>77</v>
      </c>
      <c r="B81" s="26" t="s">
        <v>849</v>
      </c>
      <c r="C81" s="25">
        <v>966</v>
      </c>
      <c r="D81" s="21">
        <v>1969.43</v>
      </c>
      <c r="E81" s="67" t="s">
        <v>855</v>
      </c>
      <c r="F81" s="60" t="s">
        <v>46</v>
      </c>
      <c r="G81" s="3" t="s">
        <v>55</v>
      </c>
      <c r="H81" s="2"/>
    </row>
    <row r="82" spans="1:8" s="6" customFormat="1" ht="43.5" customHeight="1" x14ac:dyDescent="0.25">
      <c r="A82" s="25">
        <v>78</v>
      </c>
      <c r="B82" s="26" t="s">
        <v>849</v>
      </c>
      <c r="C82" s="25">
        <v>967</v>
      </c>
      <c r="D82" s="21">
        <v>1319.14</v>
      </c>
      <c r="E82" s="67" t="s">
        <v>856</v>
      </c>
      <c r="F82" s="60" t="s">
        <v>46</v>
      </c>
      <c r="G82" s="3" t="s">
        <v>55</v>
      </c>
      <c r="H82" s="64"/>
    </row>
    <row r="83" spans="1:8" s="6" customFormat="1" ht="43.5" customHeight="1" x14ac:dyDescent="0.25">
      <c r="A83" s="25">
        <v>79</v>
      </c>
      <c r="B83" s="26" t="s">
        <v>849</v>
      </c>
      <c r="C83" s="25">
        <v>968</v>
      </c>
      <c r="D83" s="54">
        <v>92.9</v>
      </c>
      <c r="E83" s="67" t="s">
        <v>857</v>
      </c>
      <c r="F83" s="60" t="s">
        <v>46</v>
      </c>
      <c r="G83" s="3" t="s">
        <v>55</v>
      </c>
      <c r="H83" s="2"/>
    </row>
    <row r="84" spans="1:8" s="6" customFormat="1" ht="43.5" customHeight="1" x14ac:dyDescent="0.25">
      <c r="A84" s="25">
        <v>80</v>
      </c>
      <c r="B84" s="26" t="s">
        <v>849</v>
      </c>
      <c r="C84" s="25">
        <v>969</v>
      </c>
      <c r="D84" s="54">
        <v>92.9</v>
      </c>
      <c r="E84" s="67" t="s">
        <v>858</v>
      </c>
      <c r="F84" s="60" t="s">
        <v>46</v>
      </c>
      <c r="G84" s="3" t="s">
        <v>55</v>
      </c>
      <c r="H84" s="2"/>
    </row>
    <row r="85" spans="1:8" s="6" customFormat="1" ht="43.5" customHeight="1" x14ac:dyDescent="0.25">
      <c r="A85" s="25">
        <v>81</v>
      </c>
      <c r="B85" s="26" t="s">
        <v>849</v>
      </c>
      <c r="C85" s="25">
        <v>970</v>
      </c>
      <c r="D85" s="54">
        <v>92.9</v>
      </c>
      <c r="E85" s="67" t="s">
        <v>859</v>
      </c>
      <c r="F85" s="60" t="s">
        <v>46</v>
      </c>
      <c r="G85" s="3" t="s">
        <v>55</v>
      </c>
      <c r="H85" s="2"/>
    </row>
    <row r="86" spans="1:8" s="6" customFormat="1" ht="43.5" customHeight="1" x14ac:dyDescent="0.25">
      <c r="A86" s="25">
        <v>82</v>
      </c>
      <c r="B86" s="26" t="s">
        <v>849</v>
      </c>
      <c r="C86" s="25">
        <v>971</v>
      </c>
      <c r="D86" s="54">
        <v>1876.52</v>
      </c>
      <c r="E86" s="67" t="s">
        <v>860</v>
      </c>
      <c r="F86" s="60" t="s">
        <v>46</v>
      </c>
      <c r="G86" s="3" t="s">
        <v>55</v>
      </c>
      <c r="H86" s="2"/>
    </row>
    <row r="87" spans="1:8" s="6" customFormat="1" ht="43.5" customHeight="1" x14ac:dyDescent="0.25">
      <c r="A87" s="25">
        <v>83</v>
      </c>
      <c r="B87" s="26" t="s">
        <v>849</v>
      </c>
      <c r="C87" s="25">
        <v>972</v>
      </c>
      <c r="D87" s="21">
        <v>92.9</v>
      </c>
      <c r="E87" s="67" t="s">
        <v>861</v>
      </c>
      <c r="F87" s="60" t="s">
        <v>46</v>
      </c>
      <c r="G87" s="3" t="s">
        <v>55</v>
      </c>
      <c r="H87" s="2"/>
    </row>
    <row r="88" spans="1:8" s="6" customFormat="1" ht="30" customHeight="1" x14ac:dyDescent="0.25">
      <c r="A88" s="25">
        <v>84</v>
      </c>
      <c r="B88" s="26" t="s">
        <v>849</v>
      </c>
      <c r="C88" s="25">
        <v>973</v>
      </c>
      <c r="D88" s="19">
        <v>408.75</v>
      </c>
      <c r="E88" s="67" t="s">
        <v>862</v>
      </c>
      <c r="F88" s="60" t="s">
        <v>46</v>
      </c>
      <c r="G88" s="3" t="s">
        <v>55</v>
      </c>
      <c r="H88" s="5"/>
    </row>
    <row r="89" spans="1:8" s="6" customFormat="1" ht="30" customHeight="1" x14ac:dyDescent="0.25">
      <c r="A89" s="25">
        <v>85</v>
      </c>
      <c r="B89" s="26" t="s">
        <v>849</v>
      </c>
      <c r="C89" s="25">
        <v>974</v>
      </c>
      <c r="D89" s="21">
        <v>1695.75</v>
      </c>
      <c r="E89" s="67" t="s">
        <v>863</v>
      </c>
      <c r="F89" s="60" t="s">
        <v>733</v>
      </c>
      <c r="G89" s="3" t="s">
        <v>55</v>
      </c>
      <c r="H89" s="5"/>
    </row>
    <row r="90" spans="1:8" s="6" customFormat="1" ht="60" x14ac:dyDescent="0.25">
      <c r="A90" s="25">
        <v>86</v>
      </c>
      <c r="B90" s="26" t="s">
        <v>849</v>
      </c>
      <c r="C90" s="25">
        <v>975</v>
      </c>
      <c r="D90" s="21">
        <v>3516.45</v>
      </c>
      <c r="E90" s="67" t="s">
        <v>864</v>
      </c>
      <c r="F90" s="60" t="s">
        <v>734</v>
      </c>
      <c r="G90" s="3" t="s">
        <v>16</v>
      </c>
      <c r="H90" s="5"/>
    </row>
    <row r="91" spans="1:8" s="6" customFormat="1" ht="30" customHeight="1" x14ac:dyDescent="0.25">
      <c r="A91" s="25">
        <v>87</v>
      </c>
      <c r="B91" s="26" t="s">
        <v>849</v>
      </c>
      <c r="C91" s="25">
        <v>976</v>
      </c>
      <c r="D91" s="21">
        <v>614.38</v>
      </c>
      <c r="E91" s="5" t="s">
        <v>865</v>
      </c>
      <c r="F91" s="3" t="s">
        <v>45</v>
      </c>
      <c r="G91" s="3" t="s">
        <v>55</v>
      </c>
      <c r="H91" s="5"/>
    </row>
    <row r="92" spans="1:8" s="6" customFormat="1" ht="30" customHeight="1" x14ac:dyDescent="0.25">
      <c r="A92" s="25">
        <v>88</v>
      </c>
      <c r="B92" s="26" t="s">
        <v>849</v>
      </c>
      <c r="C92" s="25">
        <v>977</v>
      </c>
      <c r="D92" s="21">
        <v>165.96</v>
      </c>
      <c r="E92" s="5" t="s">
        <v>866</v>
      </c>
      <c r="F92" s="3" t="s">
        <v>45</v>
      </c>
      <c r="G92" s="3" t="s">
        <v>55</v>
      </c>
      <c r="H92" s="5"/>
    </row>
    <row r="93" spans="1:8" s="6" customFormat="1" ht="30" customHeight="1" x14ac:dyDescent="0.25">
      <c r="A93" s="25">
        <v>89</v>
      </c>
      <c r="B93" s="26" t="s">
        <v>849</v>
      </c>
      <c r="C93" s="25">
        <v>978</v>
      </c>
      <c r="D93" s="21">
        <v>408.9</v>
      </c>
      <c r="E93" s="5" t="s">
        <v>867</v>
      </c>
      <c r="F93" s="3" t="s">
        <v>45</v>
      </c>
      <c r="G93" s="3" t="s">
        <v>55</v>
      </c>
      <c r="H93" s="64"/>
    </row>
    <row r="94" spans="1:8" s="6" customFormat="1" ht="30" customHeight="1" x14ac:dyDescent="0.25">
      <c r="A94" s="25">
        <v>90</v>
      </c>
      <c r="B94" s="26" t="s">
        <v>849</v>
      </c>
      <c r="C94" s="25">
        <v>979</v>
      </c>
      <c r="D94" s="21">
        <v>73.25</v>
      </c>
      <c r="E94" s="5" t="s">
        <v>868</v>
      </c>
      <c r="F94" s="3" t="s">
        <v>45</v>
      </c>
      <c r="G94" s="3" t="s">
        <v>55</v>
      </c>
      <c r="H94" s="5"/>
    </row>
    <row r="95" spans="1:8" s="6" customFormat="1" ht="30" customHeight="1" x14ac:dyDescent="0.25">
      <c r="A95" s="25">
        <v>91</v>
      </c>
      <c r="B95" s="26" t="s">
        <v>849</v>
      </c>
      <c r="C95" s="25">
        <v>980</v>
      </c>
      <c r="D95" s="21">
        <v>636.19000000000005</v>
      </c>
      <c r="E95" s="5" t="s">
        <v>869</v>
      </c>
      <c r="F95" s="3" t="s">
        <v>45</v>
      </c>
      <c r="G95" s="3" t="s">
        <v>55</v>
      </c>
      <c r="H95" s="5"/>
    </row>
    <row r="96" spans="1:8" s="6" customFormat="1" ht="30" customHeight="1" x14ac:dyDescent="0.25">
      <c r="A96" s="25">
        <v>92</v>
      </c>
      <c r="B96" s="26" t="s">
        <v>849</v>
      </c>
      <c r="C96" s="25">
        <v>981</v>
      </c>
      <c r="D96" s="21">
        <v>1869.61</v>
      </c>
      <c r="E96" s="5" t="s">
        <v>870</v>
      </c>
      <c r="F96" s="3" t="s">
        <v>45</v>
      </c>
      <c r="G96" s="3" t="s">
        <v>55</v>
      </c>
      <c r="H96" s="5"/>
    </row>
    <row r="97" spans="1:8" s="6" customFormat="1" ht="30" customHeight="1" x14ac:dyDescent="0.25">
      <c r="A97" s="25">
        <v>93</v>
      </c>
      <c r="B97" s="26" t="s">
        <v>849</v>
      </c>
      <c r="C97" s="25">
        <v>982</v>
      </c>
      <c r="D97" s="21">
        <v>5796.55</v>
      </c>
      <c r="E97" s="5" t="s">
        <v>871</v>
      </c>
      <c r="F97" s="3" t="s">
        <v>45</v>
      </c>
      <c r="G97" s="3" t="s">
        <v>55</v>
      </c>
      <c r="H97" s="5"/>
    </row>
    <row r="98" spans="1:8" s="6" customFormat="1" ht="30" customHeight="1" x14ac:dyDescent="0.25">
      <c r="A98" s="25">
        <v>94</v>
      </c>
      <c r="B98" s="26" t="s">
        <v>849</v>
      </c>
      <c r="C98" s="25">
        <v>983</v>
      </c>
      <c r="D98" s="21">
        <v>1786.05</v>
      </c>
      <c r="E98" s="5" t="s">
        <v>873</v>
      </c>
      <c r="F98" s="67" t="s">
        <v>872</v>
      </c>
      <c r="G98" s="67" t="s">
        <v>597</v>
      </c>
      <c r="H98" s="5"/>
    </row>
    <row r="99" spans="1:8" s="6" customFormat="1" ht="30" customHeight="1" x14ac:dyDescent="0.25">
      <c r="A99" s="25">
        <v>95</v>
      </c>
      <c r="B99" s="26" t="s">
        <v>849</v>
      </c>
      <c r="C99" s="25">
        <v>984</v>
      </c>
      <c r="D99" s="21">
        <v>836.67</v>
      </c>
      <c r="E99" s="5" t="s">
        <v>874</v>
      </c>
      <c r="F99" s="60" t="s">
        <v>681</v>
      </c>
      <c r="G99" s="67" t="s">
        <v>336</v>
      </c>
      <c r="H99" s="5"/>
    </row>
    <row r="100" spans="1:8" s="6" customFormat="1" ht="46.5" customHeight="1" x14ac:dyDescent="0.25">
      <c r="A100" s="25">
        <v>96</v>
      </c>
      <c r="B100" s="26" t="s">
        <v>849</v>
      </c>
      <c r="C100" s="25">
        <v>985</v>
      </c>
      <c r="D100" s="21">
        <v>20230</v>
      </c>
      <c r="E100" s="5" t="s">
        <v>876</v>
      </c>
      <c r="F100" s="60" t="s">
        <v>875</v>
      </c>
      <c r="G100" s="67" t="s">
        <v>16</v>
      </c>
      <c r="H100" s="5"/>
    </row>
    <row r="101" spans="1:8" s="6" customFormat="1" ht="30" customHeight="1" x14ac:dyDescent="0.25">
      <c r="A101" s="25">
        <v>97</v>
      </c>
      <c r="B101" s="26" t="s">
        <v>849</v>
      </c>
      <c r="C101" s="25">
        <v>986</v>
      </c>
      <c r="D101" s="21">
        <v>6082.94</v>
      </c>
      <c r="E101" s="5" t="s">
        <v>877</v>
      </c>
      <c r="F101" s="5" t="s">
        <v>64</v>
      </c>
      <c r="G101" s="46" t="s">
        <v>66</v>
      </c>
      <c r="H101" s="5"/>
    </row>
    <row r="102" spans="1:8" s="6" customFormat="1" ht="30" customHeight="1" x14ac:dyDescent="0.25">
      <c r="A102" s="25">
        <v>98</v>
      </c>
      <c r="B102" s="26" t="s">
        <v>849</v>
      </c>
      <c r="C102" s="25">
        <v>987</v>
      </c>
      <c r="D102" s="21">
        <v>4483.92</v>
      </c>
      <c r="E102" s="5" t="s">
        <v>878</v>
      </c>
      <c r="F102" s="51" t="s">
        <v>458</v>
      </c>
      <c r="G102" s="67" t="s">
        <v>74</v>
      </c>
      <c r="H102" s="5"/>
    </row>
    <row r="103" spans="1:8" s="6" customFormat="1" ht="30" customHeight="1" x14ac:dyDescent="0.25">
      <c r="A103" s="25">
        <v>99</v>
      </c>
      <c r="B103" s="26" t="s">
        <v>849</v>
      </c>
      <c r="C103" s="25">
        <v>988</v>
      </c>
      <c r="D103" s="21">
        <v>3000</v>
      </c>
      <c r="E103" s="5" t="s">
        <v>879</v>
      </c>
      <c r="F103" s="51" t="s">
        <v>880</v>
      </c>
      <c r="G103" s="67" t="s">
        <v>53</v>
      </c>
      <c r="H103" s="5"/>
    </row>
    <row r="104" spans="1:8" s="6" customFormat="1" ht="60" x14ac:dyDescent="0.25">
      <c r="A104" s="25">
        <v>100</v>
      </c>
      <c r="B104" s="26" t="s">
        <v>849</v>
      </c>
      <c r="C104" s="25">
        <v>989</v>
      </c>
      <c r="D104" s="54">
        <v>7056.7</v>
      </c>
      <c r="E104" s="67" t="s">
        <v>881</v>
      </c>
      <c r="F104" s="60" t="s">
        <v>735</v>
      </c>
      <c r="G104" s="3" t="s">
        <v>16</v>
      </c>
      <c r="H104" s="5"/>
    </row>
    <row r="105" spans="1:8" s="6" customFormat="1" ht="30" customHeight="1" x14ac:dyDescent="0.25">
      <c r="A105" s="25">
        <v>101</v>
      </c>
      <c r="B105" s="26" t="s">
        <v>849</v>
      </c>
      <c r="C105" s="25">
        <v>990</v>
      </c>
      <c r="D105" s="21">
        <v>5319.54</v>
      </c>
      <c r="E105" s="67" t="s">
        <v>882</v>
      </c>
      <c r="F105" s="60" t="s">
        <v>558</v>
      </c>
      <c r="G105" s="3" t="s">
        <v>16</v>
      </c>
      <c r="H105" s="5"/>
    </row>
    <row r="106" spans="1:8" s="6" customFormat="1" ht="30" customHeight="1" x14ac:dyDescent="0.25">
      <c r="A106" s="25">
        <v>102</v>
      </c>
      <c r="B106" s="26" t="s">
        <v>849</v>
      </c>
      <c r="C106" s="25">
        <v>991</v>
      </c>
      <c r="D106" s="21">
        <v>948.3</v>
      </c>
      <c r="E106" s="67" t="s">
        <v>883</v>
      </c>
      <c r="F106" s="60" t="s">
        <v>739</v>
      </c>
      <c r="G106" s="64" t="s">
        <v>54</v>
      </c>
      <c r="H106" s="5"/>
    </row>
    <row r="107" spans="1:8" s="6" customFormat="1" ht="30" customHeight="1" x14ac:dyDescent="0.25">
      <c r="A107" s="25">
        <v>103</v>
      </c>
      <c r="B107" s="26" t="s">
        <v>849</v>
      </c>
      <c r="C107" s="25">
        <v>992</v>
      </c>
      <c r="D107" s="21">
        <v>100</v>
      </c>
      <c r="E107" s="5" t="s">
        <v>884</v>
      </c>
      <c r="F107" s="5" t="s">
        <v>596</v>
      </c>
      <c r="G107" s="67" t="s">
        <v>597</v>
      </c>
      <c r="H107" s="5"/>
    </row>
    <row r="108" spans="1:8" s="6" customFormat="1" ht="30" customHeight="1" x14ac:dyDescent="0.25">
      <c r="A108" s="25">
        <v>104</v>
      </c>
      <c r="B108" s="26" t="s">
        <v>849</v>
      </c>
      <c r="C108" s="25">
        <v>993</v>
      </c>
      <c r="D108" s="21">
        <v>5950</v>
      </c>
      <c r="E108" s="5" t="s">
        <v>885</v>
      </c>
      <c r="F108" s="67" t="s">
        <v>886</v>
      </c>
      <c r="G108" s="3" t="s">
        <v>16</v>
      </c>
      <c r="H108" s="5"/>
    </row>
    <row r="109" spans="1:8" s="6" customFormat="1" ht="30" customHeight="1" x14ac:dyDescent="0.25">
      <c r="A109" s="25">
        <v>105</v>
      </c>
      <c r="B109" s="26" t="s">
        <v>849</v>
      </c>
      <c r="C109" s="25">
        <v>994</v>
      </c>
      <c r="D109" s="21">
        <v>42727.89</v>
      </c>
      <c r="E109" s="5" t="s">
        <v>887</v>
      </c>
      <c r="F109" s="67" t="s">
        <v>888</v>
      </c>
      <c r="G109" s="67" t="s">
        <v>357</v>
      </c>
      <c r="H109" s="5"/>
    </row>
    <row r="110" spans="1:8" s="6" customFormat="1" ht="30" customHeight="1" x14ac:dyDescent="0.25">
      <c r="A110" s="25">
        <v>106</v>
      </c>
      <c r="B110" s="26" t="s">
        <v>889</v>
      </c>
      <c r="C110" s="25">
        <v>35</v>
      </c>
      <c r="D110" s="21">
        <v>17.600000000000001</v>
      </c>
      <c r="E110" s="67" t="s">
        <v>898</v>
      </c>
      <c r="F110" s="40" t="s">
        <v>57</v>
      </c>
      <c r="G110" s="67" t="s">
        <v>54</v>
      </c>
      <c r="H110" s="5"/>
    </row>
    <row r="111" spans="1:8" s="6" customFormat="1" ht="30" customHeight="1" x14ac:dyDescent="0.25">
      <c r="A111" s="25">
        <v>107</v>
      </c>
      <c r="B111" s="26" t="s">
        <v>889</v>
      </c>
      <c r="C111" s="25">
        <v>35</v>
      </c>
      <c r="D111" s="21">
        <v>20</v>
      </c>
      <c r="E111" s="67" t="s">
        <v>899</v>
      </c>
      <c r="F111" s="40" t="s">
        <v>57</v>
      </c>
      <c r="G111" s="3" t="s">
        <v>16</v>
      </c>
      <c r="H111" s="5"/>
    </row>
    <row r="112" spans="1:8" s="6" customFormat="1" ht="30" customHeight="1" x14ac:dyDescent="0.25">
      <c r="A112" s="25">
        <v>108</v>
      </c>
      <c r="B112" s="26" t="s">
        <v>889</v>
      </c>
      <c r="C112" s="25">
        <v>35</v>
      </c>
      <c r="D112" s="21">
        <v>195.72</v>
      </c>
      <c r="E112" s="67" t="s">
        <v>900</v>
      </c>
      <c r="F112" s="40" t="s">
        <v>57</v>
      </c>
      <c r="G112" s="67" t="s">
        <v>66</v>
      </c>
      <c r="H112" s="5"/>
    </row>
    <row r="113" spans="1:10" s="6" customFormat="1" ht="30" customHeight="1" x14ac:dyDescent="0.25">
      <c r="A113" s="25">
        <v>109</v>
      </c>
      <c r="B113" s="26" t="s">
        <v>889</v>
      </c>
      <c r="C113" s="25">
        <v>35</v>
      </c>
      <c r="D113" s="21">
        <v>30</v>
      </c>
      <c r="E113" s="67" t="s">
        <v>901</v>
      </c>
      <c r="F113" s="40" t="s">
        <v>57</v>
      </c>
      <c r="G113" s="67" t="s">
        <v>66</v>
      </c>
      <c r="H113" s="5"/>
    </row>
    <row r="114" spans="1:10" s="6" customFormat="1" ht="30" customHeight="1" x14ac:dyDescent="0.25">
      <c r="A114" s="25">
        <v>110</v>
      </c>
      <c r="B114" s="26" t="s">
        <v>889</v>
      </c>
      <c r="C114" s="25">
        <v>35</v>
      </c>
      <c r="D114" s="21">
        <v>1300</v>
      </c>
      <c r="E114" s="67" t="s">
        <v>902</v>
      </c>
      <c r="F114" s="40" t="s">
        <v>57</v>
      </c>
      <c r="G114" s="67" t="s">
        <v>16</v>
      </c>
      <c r="H114" s="5"/>
    </row>
    <row r="115" spans="1:10" s="6" customFormat="1" ht="60" x14ac:dyDescent="0.25">
      <c r="A115" s="25">
        <v>111</v>
      </c>
      <c r="B115" s="26" t="s">
        <v>889</v>
      </c>
      <c r="C115" s="25">
        <v>995</v>
      </c>
      <c r="D115" s="21">
        <v>321.3</v>
      </c>
      <c r="E115" s="67" t="s">
        <v>890</v>
      </c>
      <c r="F115" s="60" t="s">
        <v>559</v>
      </c>
      <c r="G115" s="3" t="s">
        <v>16</v>
      </c>
      <c r="H115" s="5"/>
    </row>
    <row r="116" spans="1:10" ht="30" x14ac:dyDescent="0.25">
      <c r="A116" s="2"/>
      <c r="B116" s="5"/>
      <c r="C116" s="3"/>
      <c r="D116" s="34">
        <v>-24221.040000000001</v>
      </c>
      <c r="E116" s="5" t="s">
        <v>73</v>
      </c>
      <c r="F116" s="60"/>
      <c r="G116" s="3"/>
      <c r="H116" s="64"/>
      <c r="J116" s="28"/>
    </row>
    <row r="117" spans="1:10" x14ac:dyDescent="0.25">
      <c r="A117" s="2"/>
      <c r="B117" s="11" t="s">
        <v>891</v>
      </c>
      <c r="C117" s="12"/>
      <c r="D117" s="13">
        <f>SUM(D5:D116)</f>
        <v>803309.22000000032</v>
      </c>
      <c r="E117" s="64"/>
      <c r="F117" s="60"/>
      <c r="G117" s="3"/>
      <c r="H117" s="64"/>
    </row>
    <row r="118" spans="1:10" x14ac:dyDescent="0.25">
      <c r="A118" s="2"/>
      <c r="B118" s="70" t="s">
        <v>274</v>
      </c>
      <c r="C118" s="71"/>
      <c r="D118" s="13">
        <v>5196441.75</v>
      </c>
      <c r="E118" s="64"/>
      <c r="F118" s="60"/>
      <c r="G118" s="3"/>
      <c r="H118" s="64"/>
      <c r="I118" s="28"/>
      <c r="J118" s="28"/>
    </row>
    <row r="121" spans="1:10" x14ac:dyDescent="0.25">
      <c r="D121" s="28"/>
    </row>
    <row r="122" spans="1:10" x14ac:dyDescent="0.25">
      <c r="D122" s="28"/>
    </row>
  </sheetData>
  <mergeCells count="2">
    <mergeCell ref="A2:G2"/>
    <mergeCell ref="B118:C118"/>
  </mergeCells>
  <phoneticPr fontId="30" type="noConversion"/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18F46-37C9-48C4-9D18-B1AB44FF950D}">
  <sheetPr>
    <tabColor rgb="FF92D050"/>
  </sheetPr>
  <dimension ref="A2:CO84"/>
  <sheetViews>
    <sheetView topLeftCell="A79" workbookViewId="0">
      <selection activeCell="E80" sqref="E80"/>
    </sheetView>
  </sheetViews>
  <sheetFormatPr defaultRowHeight="15" x14ac:dyDescent="0.25"/>
  <cols>
    <col min="2" max="2" width="18.140625" customWidth="1"/>
    <col min="3" max="4" width="17.85546875" customWidth="1"/>
    <col min="5" max="5" width="28.28515625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69" t="s">
        <v>165</v>
      </c>
      <c r="B2" s="69"/>
      <c r="C2" s="69"/>
      <c r="D2" s="69"/>
      <c r="E2" s="69"/>
      <c r="F2" s="69"/>
      <c r="G2" s="69"/>
      <c r="H2" s="1"/>
    </row>
    <row r="3" spans="1:12" s="6" customFormat="1" x14ac:dyDescent="0.25">
      <c r="A3" s="8"/>
      <c r="B3" s="8"/>
      <c r="C3" s="8"/>
      <c r="D3" s="8"/>
      <c r="E3" s="8"/>
      <c r="F3" s="8"/>
      <c r="G3" s="8"/>
      <c r="H3" s="8"/>
    </row>
    <row r="4" spans="1:12" s="6" customFormat="1" ht="76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34</v>
      </c>
    </row>
    <row r="5" spans="1:12" s="6" customFormat="1" ht="43.5" customHeight="1" x14ac:dyDescent="0.25">
      <c r="A5" s="25">
        <v>1</v>
      </c>
      <c r="B5" s="25" t="s">
        <v>172</v>
      </c>
      <c r="C5" s="25">
        <v>1</v>
      </c>
      <c r="D5" s="39">
        <v>4449</v>
      </c>
      <c r="E5" s="3" t="s">
        <v>19</v>
      </c>
      <c r="F5" s="3" t="s">
        <v>8</v>
      </c>
      <c r="G5" s="3" t="s">
        <v>9</v>
      </c>
      <c r="H5" s="2"/>
    </row>
    <row r="6" spans="1:12" s="6" customFormat="1" ht="43.5" customHeight="1" x14ac:dyDescent="0.25">
      <c r="A6" s="25">
        <v>2</v>
      </c>
      <c r="B6" s="25" t="s">
        <v>172</v>
      </c>
      <c r="C6" s="25">
        <v>2</v>
      </c>
      <c r="D6" s="39">
        <v>202</v>
      </c>
      <c r="E6" s="3" t="s">
        <v>58</v>
      </c>
      <c r="F6" s="3" t="s">
        <v>8</v>
      </c>
      <c r="G6" s="40" t="s">
        <v>173</v>
      </c>
      <c r="H6" s="2"/>
    </row>
    <row r="7" spans="1:12" s="6" customFormat="1" ht="30" customHeight="1" x14ac:dyDescent="0.25">
      <c r="A7" s="25">
        <v>3</v>
      </c>
      <c r="B7" s="25" t="s">
        <v>172</v>
      </c>
      <c r="C7" s="25">
        <v>3</v>
      </c>
      <c r="D7" s="41">
        <v>2105</v>
      </c>
      <c r="E7" s="3" t="s">
        <v>19</v>
      </c>
      <c r="F7" s="3" t="s">
        <v>8</v>
      </c>
      <c r="G7" s="3" t="s">
        <v>9</v>
      </c>
      <c r="H7" s="3"/>
      <c r="J7" s="15"/>
    </row>
    <row r="8" spans="1:12" s="6" customFormat="1" ht="30" customHeight="1" x14ac:dyDescent="0.25">
      <c r="A8" s="25">
        <v>4</v>
      </c>
      <c r="B8" s="25" t="s">
        <v>172</v>
      </c>
      <c r="C8" s="25">
        <v>4</v>
      </c>
      <c r="D8" s="41">
        <v>183</v>
      </c>
      <c r="E8" s="3" t="s">
        <v>58</v>
      </c>
      <c r="F8" s="3" t="s">
        <v>8</v>
      </c>
      <c r="G8" s="40" t="s">
        <v>173</v>
      </c>
      <c r="H8" s="3"/>
      <c r="J8" s="15"/>
    </row>
    <row r="9" spans="1:12" s="6" customFormat="1" ht="30" customHeight="1" x14ac:dyDescent="0.25">
      <c r="A9" s="25">
        <v>5</v>
      </c>
      <c r="B9" s="25" t="s">
        <v>172</v>
      </c>
      <c r="C9" s="25">
        <v>5</v>
      </c>
      <c r="D9" s="41">
        <v>1018</v>
      </c>
      <c r="E9" s="3" t="s">
        <v>19</v>
      </c>
      <c r="F9" s="3" t="s">
        <v>8</v>
      </c>
      <c r="G9" s="3" t="s">
        <v>9</v>
      </c>
      <c r="H9" s="3"/>
      <c r="J9" s="15"/>
    </row>
    <row r="10" spans="1:12" s="6" customFormat="1" ht="30" customHeight="1" x14ac:dyDescent="0.25">
      <c r="A10" s="25">
        <v>6</v>
      </c>
      <c r="B10" s="25" t="s">
        <v>172</v>
      </c>
      <c r="C10" s="25">
        <v>6</v>
      </c>
      <c r="D10" s="41">
        <v>193</v>
      </c>
      <c r="E10" s="3" t="s">
        <v>58</v>
      </c>
      <c r="F10" s="3" t="s">
        <v>8</v>
      </c>
      <c r="G10" s="40" t="s">
        <v>173</v>
      </c>
      <c r="H10" s="3"/>
      <c r="J10" s="15"/>
    </row>
    <row r="11" spans="1:12" s="6" customFormat="1" ht="30" customHeight="1" x14ac:dyDescent="0.25">
      <c r="A11" s="25">
        <v>7</v>
      </c>
      <c r="B11" s="25" t="s">
        <v>172</v>
      </c>
      <c r="C11" s="25">
        <v>7</v>
      </c>
      <c r="D11" s="41">
        <v>408</v>
      </c>
      <c r="E11" s="40" t="s">
        <v>174</v>
      </c>
      <c r="F11" s="3" t="s">
        <v>8</v>
      </c>
      <c r="G11" s="40" t="s">
        <v>33</v>
      </c>
      <c r="H11" s="3"/>
      <c r="J11" s="15"/>
    </row>
    <row r="12" spans="1:12" s="6" customFormat="1" ht="30" customHeight="1" x14ac:dyDescent="0.25">
      <c r="A12" s="25">
        <v>8</v>
      </c>
      <c r="B12" s="25" t="s">
        <v>172</v>
      </c>
      <c r="C12" s="25">
        <v>8</v>
      </c>
      <c r="D12" s="41">
        <v>816</v>
      </c>
      <c r="E12" s="40" t="s">
        <v>175</v>
      </c>
      <c r="F12" s="3" t="s">
        <v>8</v>
      </c>
      <c r="G12" s="3" t="s">
        <v>9</v>
      </c>
      <c r="H12" s="3"/>
      <c r="J12" s="15"/>
    </row>
    <row r="13" spans="1:12" s="6" customFormat="1" ht="30" customHeight="1" x14ac:dyDescent="0.25">
      <c r="A13" s="25">
        <v>9</v>
      </c>
      <c r="B13" s="25" t="s">
        <v>172</v>
      </c>
      <c r="C13" s="25">
        <v>9</v>
      </c>
      <c r="D13" s="41">
        <v>4449</v>
      </c>
      <c r="E13" s="3" t="s">
        <v>19</v>
      </c>
      <c r="F13" s="3" t="s">
        <v>8</v>
      </c>
      <c r="G13" s="3" t="s">
        <v>9</v>
      </c>
      <c r="H13" s="3"/>
      <c r="J13" s="15"/>
      <c r="K13" s="15"/>
    </row>
    <row r="14" spans="1:12" s="6" customFormat="1" ht="30" customHeight="1" x14ac:dyDescent="0.25">
      <c r="A14" s="25">
        <v>10</v>
      </c>
      <c r="B14" s="25" t="s">
        <v>172</v>
      </c>
      <c r="C14" s="25">
        <v>10</v>
      </c>
      <c r="D14" s="41">
        <v>445</v>
      </c>
      <c r="E14" s="40" t="s">
        <v>176</v>
      </c>
      <c r="F14" s="3" t="s">
        <v>8</v>
      </c>
      <c r="G14" s="3" t="s">
        <v>10</v>
      </c>
      <c r="H14" s="3"/>
      <c r="J14" s="15"/>
      <c r="K14" s="15"/>
    </row>
    <row r="15" spans="1:12" s="6" customFormat="1" ht="30" customHeight="1" x14ac:dyDescent="0.25">
      <c r="A15" s="25">
        <v>11</v>
      </c>
      <c r="B15" s="25" t="s">
        <v>172</v>
      </c>
      <c r="C15" s="25">
        <v>11</v>
      </c>
      <c r="D15" s="41">
        <v>202</v>
      </c>
      <c r="E15" s="3" t="s">
        <v>58</v>
      </c>
      <c r="F15" s="3" t="s">
        <v>8</v>
      </c>
      <c r="G15" s="40" t="s">
        <v>173</v>
      </c>
      <c r="H15" s="3"/>
      <c r="J15" s="15"/>
      <c r="K15" s="15"/>
    </row>
    <row r="16" spans="1:12" s="6" customFormat="1" ht="30" customHeight="1" x14ac:dyDescent="0.25">
      <c r="A16" s="25">
        <v>12</v>
      </c>
      <c r="B16" s="25" t="s">
        <v>172</v>
      </c>
      <c r="C16" s="25">
        <v>12</v>
      </c>
      <c r="D16" s="41">
        <v>7176</v>
      </c>
      <c r="E16" s="3" t="s">
        <v>19</v>
      </c>
      <c r="F16" s="3" t="s">
        <v>8</v>
      </c>
      <c r="G16" s="3" t="s">
        <v>9</v>
      </c>
      <c r="H16" s="3"/>
      <c r="J16" s="15"/>
      <c r="K16" s="15"/>
    </row>
    <row r="17" spans="1:93" s="6" customFormat="1" ht="30" customHeight="1" x14ac:dyDescent="0.25">
      <c r="A17" s="25">
        <v>13</v>
      </c>
      <c r="B17" s="25" t="s">
        <v>172</v>
      </c>
      <c r="C17" s="25">
        <v>13</v>
      </c>
      <c r="D17" s="41">
        <v>202</v>
      </c>
      <c r="E17" s="3" t="s">
        <v>58</v>
      </c>
      <c r="F17" s="3" t="s">
        <v>8</v>
      </c>
      <c r="G17" s="40" t="s">
        <v>173</v>
      </c>
      <c r="H17" s="3"/>
      <c r="J17" s="15"/>
      <c r="K17" s="15"/>
    </row>
    <row r="18" spans="1:93" s="6" customFormat="1" ht="30" customHeight="1" x14ac:dyDescent="0.25">
      <c r="A18" s="25">
        <v>14</v>
      </c>
      <c r="B18" s="25" t="s">
        <v>172</v>
      </c>
      <c r="C18" s="25">
        <v>14</v>
      </c>
      <c r="D18" s="41">
        <v>6006</v>
      </c>
      <c r="E18" s="3" t="s">
        <v>19</v>
      </c>
      <c r="F18" s="3" t="s">
        <v>8</v>
      </c>
      <c r="G18" s="3" t="s">
        <v>9</v>
      </c>
      <c r="H18" s="3"/>
      <c r="J18" s="15"/>
    </row>
    <row r="19" spans="1:93" s="6" customFormat="1" ht="30" customHeight="1" x14ac:dyDescent="0.25">
      <c r="A19" s="25">
        <v>15</v>
      </c>
      <c r="B19" s="25" t="s">
        <v>172</v>
      </c>
      <c r="C19" s="25">
        <v>15</v>
      </c>
      <c r="D19" s="41">
        <v>202</v>
      </c>
      <c r="E19" s="3" t="s">
        <v>58</v>
      </c>
      <c r="F19" s="3" t="s">
        <v>8</v>
      </c>
      <c r="G19" s="40" t="s">
        <v>173</v>
      </c>
      <c r="H19" s="3"/>
      <c r="J19" s="15"/>
    </row>
    <row r="20" spans="1:93" s="6" customFormat="1" ht="30" customHeight="1" x14ac:dyDescent="0.25">
      <c r="A20" s="25">
        <v>16</v>
      </c>
      <c r="B20" s="25" t="s">
        <v>172</v>
      </c>
      <c r="C20" s="25">
        <v>16</v>
      </c>
      <c r="D20" s="41">
        <v>28999</v>
      </c>
      <c r="E20" s="3" t="s">
        <v>19</v>
      </c>
      <c r="F20" s="3" t="s">
        <v>11</v>
      </c>
      <c r="G20" s="3" t="s">
        <v>9</v>
      </c>
      <c r="H20" s="3"/>
      <c r="J20" s="15"/>
    </row>
    <row r="21" spans="1:93" s="6" customFormat="1" ht="30" customHeight="1" x14ac:dyDescent="0.25">
      <c r="A21" s="25">
        <v>17</v>
      </c>
      <c r="B21" s="25" t="s">
        <v>172</v>
      </c>
      <c r="C21" s="25">
        <v>17</v>
      </c>
      <c r="D21" s="41">
        <v>1538</v>
      </c>
      <c r="E21" s="3" t="s">
        <v>58</v>
      </c>
      <c r="F21" s="3" t="s">
        <v>11</v>
      </c>
      <c r="G21" s="40" t="s">
        <v>173</v>
      </c>
      <c r="H21" s="3"/>
      <c r="J21" s="15"/>
    </row>
    <row r="22" spans="1:93" s="6" customFormat="1" ht="30" customHeight="1" x14ac:dyDescent="0.25">
      <c r="A22" s="25">
        <v>18</v>
      </c>
      <c r="B22" s="25" t="s">
        <v>172</v>
      </c>
      <c r="C22" s="25">
        <v>18</v>
      </c>
      <c r="D22" s="41">
        <v>3145</v>
      </c>
      <c r="E22" s="3" t="s">
        <v>35</v>
      </c>
      <c r="F22" s="3" t="s">
        <v>11</v>
      </c>
      <c r="G22" s="3" t="s">
        <v>33</v>
      </c>
      <c r="H22" s="3"/>
      <c r="J22" s="15"/>
    </row>
    <row r="23" spans="1:93" s="6" customFormat="1" ht="30" customHeight="1" x14ac:dyDescent="0.25">
      <c r="A23" s="25">
        <v>19</v>
      </c>
      <c r="B23" s="25" t="s">
        <v>172</v>
      </c>
      <c r="C23" s="25">
        <v>19</v>
      </c>
      <c r="D23" s="41">
        <v>66499</v>
      </c>
      <c r="E23" s="3" t="s">
        <v>19</v>
      </c>
      <c r="F23" s="3" t="s">
        <v>13</v>
      </c>
      <c r="G23" s="3" t="s">
        <v>9</v>
      </c>
      <c r="H23" s="40" t="s">
        <v>177</v>
      </c>
    </row>
    <row r="24" spans="1:93" s="6" customFormat="1" ht="30" customHeight="1" x14ac:dyDescent="0.25">
      <c r="A24" s="25">
        <v>20</v>
      </c>
      <c r="B24" s="25" t="s">
        <v>172</v>
      </c>
      <c r="C24" s="25">
        <v>20</v>
      </c>
      <c r="D24" s="41">
        <v>3724</v>
      </c>
      <c r="E24" s="3" t="s">
        <v>58</v>
      </c>
      <c r="F24" s="3" t="s">
        <v>13</v>
      </c>
      <c r="G24" s="40" t="s">
        <v>173</v>
      </c>
      <c r="H24" s="40" t="s">
        <v>177</v>
      </c>
    </row>
    <row r="25" spans="1:93" s="6" customFormat="1" ht="30" customHeight="1" x14ac:dyDescent="0.25">
      <c r="A25" s="25">
        <v>21</v>
      </c>
      <c r="B25" s="25" t="s">
        <v>172</v>
      </c>
      <c r="C25" s="25">
        <v>21</v>
      </c>
      <c r="D25" s="41">
        <v>2597</v>
      </c>
      <c r="E25" s="3" t="s">
        <v>35</v>
      </c>
      <c r="F25" s="3" t="s">
        <v>13</v>
      </c>
      <c r="G25" s="3" t="s">
        <v>33</v>
      </c>
      <c r="H25" s="3"/>
    </row>
    <row r="26" spans="1:93" s="6" customFormat="1" ht="30" customHeight="1" x14ac:dyDescent="0.25">
      <c r="A26" s="25">
        <v>22</v>
      </c>
      <c r="B26" s="25" t="s">
        <v>172</v>
      </c>
      <c r="C26" s="25">
        <v>22</v>
      </c>
      <c r="D26" s="41">
        <v>7461</v>
      </c>
      <c r="E26" s="3" t="s">
        <v>19</v>
      </c>
      <c r="F26" s="3" t="s">
        <v>12</v>
      </c>
      <c r="G26" s="3" t="s">
        <v>9</v>
      </c>
      <c r="H26" s="3"/>
    </row>
    <row r="27" spans="1:93" s="6" customFormat="1" ht="30" customHeight="1" x14ac:dyDescent="0.25">
      <c r="A27" s="25">
        <v>23</v>
      </c>
      <c r="B27" s="25" t="s">
        <v>172</v>
      </c>
      <c r="C27" s="25">
        <v>23</v>
      </c>
      <c r="D27" s="41">
        <v>374</v>
      </c>
      <c r="E27" s="3" t="s">
        <v>58</v>
      </c>
      <c r="F27" s="3" t="s">
        <v>12</v>
      </c>
      <c r="G27" s="40" t="s">
        <v>173</v>
      </c>
      <c r="H27" s="3"/>
    </row>
    <row r="28" spans="1:93" s="9" customFormat="1" ht="30" customHeight="1" x14ac:dyDescent="0.25">
      <c r="A28" s="25">
        <v>24</v>
      </c>
      <c r="B28" s="25" t="s">
        <v>172</v>
      </c>
      <c r="C28" s="25">
        <v>24</v>
      </c>
      <c r="D28" s="14">
        <v>300</v>
      </c>
      <c r="E28" s="3" t="s">
        <v>42</v>
      </c>
      <c r="F28" s="3" t="s">
        <v>67</v>
      </c>
      <c r="G28" s="3" t="s">
        <v>9</v>
      </c>
      <c r="H28" s="3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</row>
    <row r="29" spans="1:93" s="32" customFormat="1" ht="30" customHeight="1" x14ac:dyDescent="0.25">
      <c r="A29" s="25">
        <v>25</v>
      </c>
      <c r="B29" s="25" t="s">
        <v>172</v>
      </c>
      <c r="C29" s="25">
        <v>25</v>
      </c>
      <c r="D29" s="41">
        <v>514</v>
      </c>
      <c r="E29" s="40" t="s">
        <v>178</v>
      </c>
      <c r="F29" s="40" t="s">
        <v>15</v>
      </c>
      <c r="G29" s="3" t="s">
        <v>9</v>
      </c>
      <c r="H29" s="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</row>
    <row r="30" spans="1:93" s="6" customFormat="1" ht="30" customHeight="1" x14ac:dyDescent="0.25">
      <c r="A30" s="25">
        <v>26</v>
      </c>
      <c r="B30" s="25" t="s">
        <v>172</v>
      </c>
      <c r="C30" s="25">
        <v>26</v>
      </c>
      <c r="D30" s="41">
        <v>14304</v>
      </c>
      <c r="E30" s="3" t="s">
        <v>24</v>
      </c>
      <c r="F30" s="3" t="s">
        <v>17</v>
      </c>
      <c r="G30" s="5" t="s">
        <v>9</v>
      </c>
      <c r="H30" s="3"/>
    </row>
    <row r="31" spans="1:93" s="6" customFormat="1" ht="30" customHeight="1" x14ac:dyDescent="0.25">
      <c r="A31" s="25">
        <v>27</v>
      </c>
      <c r="B31" s="25" t="s">
        <v>172</v>
      </c>
      <c r="C31" s="25">
        <v>27</v>
      </c>
      <c r="D31" s="41">
        <v>49</v>
      </c>
      <c r="E31" s="3" t="s">
        <v>26</v>
      </c>
      <c r="F31" s="3" t="s">
        <v>17</v>
      </c>
      <c r="G31" s="5" t="s">
        <v>10</v>
      </c>
      <c r="H31" s="5"/>
    </row>
    <row r="32" spans="1:93" s="6" customFormat="1" ht="30" customHeight="1" x14ac:dyDescent="0.25">
      <c r="A32" s="25">
        <v>28</v>
      </c>
      <c r="B32" s="25" t="s">
        <v>172</v>
      </c>
      <c r="C32" s="25">
        <v>28</v>
      </c>
      <c r="D32" s="41">
        <v>767</v>
      </c>
      <c r="E32" s="3" t="s">
        <v>59</v>
      </c>
      <c r="F32" s="3" t="s">
        <v>17</v>
      </c>
      <c r="G32" s="5" t="s">
        <v>173</v>
      </c>
      <c r="H32" s="5"/>
    </row>
    <row r="33" spans="1:8" s="6" customFormat="1" ht="30" customHeight="1" x14ac:dyDescent="0.25">
      <c r="A33" s="25">
        <v>29</v>
      </c>
      <c r="B33" s="25" t="s">
        <v>172</v>
      </c>
      <c r="C33" s="25">
        <v>29</v>
      </c>
      <c r="D33" s="19">
        <v>682</v>
      </c>
      <c r="E33" s="40" t="s">
        <v>179</v>
      </c>
      <c r="F33" s="3" t="s">
        <v>17</v>
      </c>
      <c r="G33" s="5" t="s">
        <v>33</v>
      </c>
      <c r="H33" s="5"/>
    </row>
    <row r="34" spans="1:8" s="6" customFormat="1" ht="30" customHeight="1" x14ac:dyDescent="0.25">
      <c r="A34" s="25">
        <v>30</v>
      </c>
      <c r="B34" s="25" t="s">
        <v>172</v>
      </c>
      <c r="C34" s="25">
        <v>30</v>
      </c>
      <c r="D34" s="19">
        <v>91</v>
      </c>
      <c r="E34" s="5" t="s">
        <v>79</v>
      </c>
      <c r="F34" s="3" t="s">
        <v>17</v>
      </c>
      <c r="G34" s="5" t="s">
        <v>9</v>
      </c>
      <c r="H34" s="5"/>
    </row>
    <row r="35" spans="1:8" s="6" customFormat="1" ht="30" customHeight="1" x14ac:dyDescent="0.25">
      <c r="A35" s="25">
        <v>31</v>
      </c>
      <c r="B35" s="25" t="s">
        <v>172</v>
      </c>
      <c r="C35" s="25">
        <v>31</v>
      </c>
      <c r="D35" s="19">
        <v>55103</v>
      </c>
      <c r="E35" s="5" t="s">
        <v>180</v>
      </c>
      <c r="F35" s="5" t="s">
        <v>18</v>
      </c>
      <c r="G35" s="5" t="s">
        <v>9</v>
      </c>
      <c r="H35" s="5"/>
    </row>
    <row r="36" spans="1:8" s="6" customFormat="1" ht="30" customHeight="1" x14ac:dyDescent="0.25">
      <c r="A36" s="25">
        <v>32</v>
      </c>
      <c r="B36" s="25" t="s">
        <v>172</v>
      </c>
      <c r="C36" s="25">
        <v>32</v>
      </c>
      <c r="D36" s="19">
        <v>190</v>
      </c>
      <c r="E36" s="5" t="s">
        <v>181</v>
      </c>
      <c r="F36" s="5" t="s">
        <v>18</v>
      </c>
      <c r="G36" s="5" t="s">
        <v>10</v>
      </c>
      <c r="H36" s="5"/>
    </row>
    <row r="37" spans="1:8" s="6" customFormat="1" ht="30" customHeight="1" x14ac:dyDescent="0.25">
      <c r="A37" s="25">
        <v>33</v>
      </c>
      <c r="B37" s="25" t="s">
        <v>172</v>
      </c>
      <c r="C37" s="25">
        <v>33</v>
      </c>
      <c r="D37" s="19">
        <v>2934</v>
      </c>
      <c r="E37" s="40" t="s">
        <v>182</v>
      </c>
      <c r="F37" s="5" t="s">
        <v>18</v>
      </c>
      <c r="G37" s="5" t="s">
        <v>173</v>
      </c>
      <c r="H37" s="5"/>
    </row>
    <row r="38" spans="1:8" s="6" customFormat="1" ht="30" customHeight="1" x14ac:dyDescent="0.25">
      <c r="A38" s="25">
        <v>34</v>
      </c>
      <c r="B38" s="25" t="s">
        <v>172</v>
      </c>
      <c r="C38" s="25">
        <v>34</v>
      </c>
      <c r="D38" s="19">
        <v>2277</v>
      </c>
      <c r="E38" s="5" t="s">
        <v>183</v>
      </c>
      <c r="F38" s="5" t="s">
        <v>18</v>
      </c>
      <c r="G38" s="5" t="s">
        <v>33</v>
      </c>
      <c r="H38" s="5"/>
    </row>
    <row r="39" spans="1:8" s="6" customFormat="1" ht="30" customHeight="1" x14ac:dyDescent="0.25">
      <c r="A39" s="25">
        <v>35</v>
      </c>
      <c r="B39" s="25" t="s">
        <v>172</v>
      </c>
      <c r="C39" s="25">
        <v>35</v>
      </c>
      <c r="D39" s="19">
        <v>302</v>
      </c>
      <c r="E39" s="5" t="s">
        <v>184</v>
      </c>
      <c r="F39" s="5" t="s">
        <v>18</v>
      </c>
      <c r="G39" s="5" t="s">
        <v>9</v>
      </c>
      <c r="H39" s="5"/>
    </row>
    <row r="40" spans="1:8" s="6" customFormat="1" ht="30" customHeight="1" x14ac:dyDescent="0.25">
      <c r="A40" s="25">
        <v>36</v>
      </c>
      <c r="B40" s="25" t="s">
        <v>172</v>
      </c>
      <c r="C40" s="25">
        <v>36</v>
      </c>
      <c r="D40" s="19">
        <v>22038</v>
      </c>
      <c r="E40" s="5" t="s">
        <v>185</v>
      </c>
      <c r="F40" s="5" t="s">
        <v>18</v>
      </c>
      <c r="G40" s="5" t="s">
        <v>9</v>
      </c>
      <c r="H40" s="5"/>
    </row>
    <row r="41" spans="1:8" s="6" customFormat="1" ht="30" customHeight="1" x14ac:dyDescent="0.25">
      <c r="A41" s="25">
        <v>37</v>
      </c>
      <c r="B41" s="25" t="s">
        <v>172</v>
      </c>
      <c r="C41" s="25">
        <v>37</v>
      </c>
      <c r="D41" s="19">
        <v>76</v>
      </c>
      <c r="E41" s="5" t="s">
        <v>186</v>
      </c>
      <c r="F41" s="5" t="s">
        <v>18</v>
      </c>
      <c r="G41" s="5" t="s">
        <v>10</v>
      </c>
      <c r="H41" s="5"/>
    </row>
    <row r="42" spans="1:8" s="6" customFormat="1" ht="30" customHeight="1" x14ac:dyDescent="0.25">
      <c r="A42" s="25">
        <v>38</v>
      </c>
      <c r="B42" s="25" t="s">
        <v>172</v>
      </c>
      <c r="C42" s="25">
        <v>38</v>
      </c>
      <c r="D42" s="19">
        <v>1175</v>
      </c>
      <c r="E42" s="40" t="s">
        <v>187</v>
      </c>
      <c r="F42" s="5" t="s">
        <v>18</v>
      </c>
      <c r="G42" s="5" t="s">
        <v>173</v>
      </c>
      <c r="H42" s="5"/>
    </row>
    <row r="43" spans="1:8" s="6" customFormat="1" ht="30" customHeight="1" x14ac:dyDescent="0.25">
      <c r="A43" s="25">
        <v>39</v>
      </c>
      <c r="B43" s="25" t="s">
        <v>172</v>
      </c>
      <c r="C43" s="25">
        <v>39</v>
      </c>
      <c r="D43" s="19">
        <v>5445</v>
      </c>
      <c r="E43" s="5" t="s">
        <v>39</v>
      </c>
      <c r="F43" s="3" t="s">
        <v>17</v>
      </c>
      <c r="G43" s="5" t="s">
        <v>36</v>
      </c>
      <c r="H43" s="5"/>
    </row>
    <row r="44" spans="1:8" s="6" customFormat="1" ht="30" customHeight="1" x14ac:dyDescent="0.25">
      <c r="A44" s="25">
        <v>40</v>
      </c>
      <c r="B44" s="25" t="s">
        <v>172</v>
      </c>
      <c r="C44" s="25">
        <v>40</v>
      </c>
      <c r="D44" s="19">
        <v>20</v>
      </c>
      <c r="E44" s="40" t="s">
        <v>188</v>
      </c>
      <c r="F44" s="3" t="s">
        <v>15</v>
      </c>
      <c r="G44" s="3" t="s">
        <v>16</v>
      </c>
      <c r="H44" s="5"/>
    </row>
    <row r="45" spans="1:8" s="6" customFormat="1" ht="30" customHeight="1" x14ac:dyDescent="0.25">
      <c r="A45" s="25">
        <v>41</v>
      </c>
      <c r="B45" s="25" t="s">
        <v>189</v>
      </c>
      <c r="C45" s="25">
        <v>41</v>
      </c>
      <c r="D45" s="19">
        <v>66499</v>
      </c>
      <c r="E45" s="3" t="s">
        <v>19</v>
      </c>
      <c r="F45" s="3" t="s">
        <v>13</v>
      </c>
      <c r="G45" s="3" t="s">
        <v>9</v>
      </c>
      <c r="H45" s="5"/>
    </row>
    <row r="46" spans="1:8" s="6" customFormat="1" ht="30" customHeight="1" x14ac:dyDescent="0.25">
      <c r="A46" s="25">
        <v>42</v>
      </c>
      <c r="B46" s="25" t="s">
        <v>189</v>
      </c>
      <c r="C46" s="25">
        <v>42</v>
      </c>
      <c r="D46" s="19">
        <v>3724</v>
      </c>
      <c r="E46" s="3" t="s">
        <v>58</v>
      </c>
      <c r="F46" s="3" t="s">
        <v>13</v>
      </c>
      <c r="G46" s="40" t="s">
        <v>173</v>
      </c>
      <c r="H46" s="5"/>
    </row>
    <row r="47" spans="1:8" s="6" customFormat="1" ht="42" customHeight="1" x14ac:dyDescent="0.25">
      <c r="A47" s="25">
        <v>43</v>
      </c>
      <c r="B47" s="25" t="s">
        <v>189</v>
      </c>
      <c r="C47" s="25">
        <v>1</v>
      </c>
      <c r="D47" s="19">
        <f>42.02+42.02</f>
        <v>84.04</v>
      </c>
      <c r="E47" s="42" t="s">
        <v>228</v>
      </c>
      <c r="F47" s="40" t="s">
        <v>57</v>
      </c>
      <c r="G47" s="42" t="s">
        <v>226</v>
      </c>
      <c r="H47" s="5"/>
    </row>
    <row r="48" spans="1:8" s="6" customFormat="1" ht="36" customHeight="1" x14ac:dyDescent="0.25">
      <c r="A48" s="25">
        <v>44</v>
      </c>
      <c r="B48" s="25" t="s">
        <v>189</v>
      </c>
      <c r="C48" s="25">
        <v>1</v>
      </c>
      <c r="D48" s="19">
        <f>7.98+7.98</f>
        <v>15.96</v>
      </c>
      <c r="E48" s="42" t="s">
        <v>228</v>
      </c>
      <c r="F48" s="40" t="s">
        <v>57</v>
      </c>
      <c r="G48" s="42" t="s">
        <v>53</v>
      </c>
      <c r="H48" s="5"/>
    </row>
    <row r="49" spans="1:12" s="6" customFormat="1" ht="30" customHeight="1" x14ac:dyDescent="0.25">
      <c r="A49" s="25">
        <v>45</v>
      </c>
      <c r="B49" s="25" t="s">
        <v>227</v>
      </c>
      <c r="C49" s="25">
        <v>2</v>
      </c>
      <c r="D49" s="19">
        <v>48.32</v>
      </c>
      <c r="E49" s="42" t="s">
        <v>229</v>
      </c>
      <c r="F49" s="40" t="s">
        <v>57</v>
      </c>
      <c r="G49" s="40" t="s">
        <v>54</v>
      </c>
      <c r="H49" s="5"/>
    </row>
    <row r="50" spans="1:12" s="6" customFormat="1" ht="30" customHeight="1" x14ac:dyDescent="0.25">
      <c r="A50" s="25">
        <v>46</v>
      </c>
      <c r="B50" s="25" t="s">
        <v>227</v>
      </c>
      <c r="C50" s="25">
        <v>2</v>
      </c>
      <c r="D50" s="19">
        <v>9.18</v>
      </c>
      <c r="E50" s="42" t="s">
        <v>229</v>
      </c>
      <c r="F50" s="40" t="s">
        <v>57</v>
      </c>
      <c r="G50" s="42" t="s">
        <v>230</v>
      </c>
      <c r="H50" s="5"/>
    </row>
    <row r="51" spans="1:12" s="6" customFormat="1" ht="30" customHeight="1" x14ac:dyDescent="0.25">
      <c r="A51" s="25">
        <v>47</v>
      </c>
      <c r="B51" s="25" t="s">
        <v>190</v>
      </c>
      <c r="C51" s="25">
        <v>44</v>
      </c>
      <c r="D51" s="19">
        <v>829.43</v>
      </c>
      <c r="E51" s="40" t="s">
        <v>194</v>
      </c>
      <c r="F51" s="5" t="s">
        <v>191</v>
      </c>
      <c r="G51" s="40" t="s">
        <v>192</v>
      </c>
      <c r="H51" s="5"/>
    </row>
    <row r="52" spans="1:12" s="6" customFormat="1" ht="30" customHeight="1" x14ac:dyDescent="0.25">
      <c r="A52" s="25">
        <v>48</v>
      </c>
      <c r="B52" s="25" t="s">
        <v>190</v>
      </c>
      <c r="C52" s="25">
        <v>45</v>
      </c>
      <c r="D52" s="19">
        <v>340.29</v>
      </c>
      <c r="E52" s="40" t="s">
        <v>193</v>
      </c>
      <c r="F52" s="5" t="s">
        <v>191</v>
      </c>
      <c r="G52" s="40" t="s">
        <v>16</v>
      </c>
      <c r="H52" s="5"/>
    </row>
    <row r="53" spans="1:12" s="6" customFormat="1" ht="30" customHeight="1" x14ac:dyDescent="0.25">
      <c r="A53" s="25">
        <v>49</v>
      </c>
      <c r="B53" s="25" t="s">
        <v>190</v>
      </c>
      <c r="C53" s="25">
        <v>46</v>
      </c>
      <c r="D53" s="19">
        <v>222.25</v>
      </c>
      <c r="E53" s="40" t="s">
        <v>195</v>
      </c>
      <c r="F53" s="5" t="s">
        <v>191</v>
      </c>
      <c r="G53" s="40" t="s">
        <v>53</v>
      </c>
      <c r="H53" s="5"/>
      <c r="I53" s="27"/>
    </row>
    <row r="54" spans="1:12" s="6" customFormat="1" ht="30" customHeight="1" x14ac:dyDescent="0.25">
      <c r="A54" s="25">
        <v>50</v>
      </c>
      <c r="B54" s="25" t="s">
        <v>190</v>
      </c>
      <c r="C54" s="25">
        <v>47</v>
      </c>
      <c r="D54" s="19">
        <v>70681.52</v>
      </c>
      <c r="E54" s="40" t="s">
        <v>196</v>
      </c>
      <c r="F54" s="40" t="s">
        <v>197</v>
      </c>
      <c r="G54" s="40" t="s">
        <v>16</v>
      </c>
      <c r="H54" s="5"/>
      <c r="I54" s="27"/>
    </row>
    <row r="55" spans="1:12" s="6" customFormat="1" ht="30" customHeight="1" x14ac:dyDescent="0.25">
      <c r="A55" s="25">
        <v>51</v>
      </c>
      <c r="B55" s="25" t="s">
        <v>190</v>
      </c>
      <c r="C55" s="25">
        <v>48</v>
      </c>
      <c r="D55" s="19">
        <v>13429.49</v>
      </c>
      <c r="E55" s="40" t="s">
        <v>198</v>
      </c>
      <c r="F55" s="40" t="s">
        <v>197</v>
      </c>
      <c r="G55" s="40" t="s">
        <v>53</v>
      </c>
      <c r="H55" s="5"/>
      <c r="I55" s="27"/>
      <c r="J55" s="22"/>
    </row>
    <row r="56" spans="1:12" s="6" customFormat="1" ht="30" customHeight="1" x14ac:dyDescent="0.25">
      <c r="A56" s="25">
        <v>52</v>
      </c>
      <c r="B56" s="25" t="s">
        <v>190</v>
      </c>
      <c r="C56" s="25">
        <v>49</v>
      </c>
      <c r="D56" s="41">
        <v>779.82</v>
      </c>
      <c r="E56" s="5" t="s">
        <v>199</v>
      </c>
      <c r="F56" s="40" t="s">
        <v>86</v>
      </c>
      <c r="G56" s="40" t="s">
        <v>54</v>
      </c>
      <c r="H56" s="5"/>
      <c r="I56" s="23"/>
      <c r="J56" s="22"/>
      <c r="K56" s="30"/>
      <c r="L56" s="22"/>
    </row>
    <row r="57" spans="1:12" s="6" customFormat="1" ht="30" customHeight="1" x14ac:dyDescent="0.25">
      <c r="A57" s="25">
        <v>53</v>
      </c>
      <c r="B57" s="25" t="s">
        <v>190</v>
      </c>
      <c r="C57" s="25">
        <v>50</v>
      </c>
      <c r="D57" s="19">
        <v>148.18</v>
      </c>
      <c r="E57" s="5" t="s">
        <v>200</v>
      </c>
      <c r="F57" s="40" t="s">
        <v>86</v>
      </c>
      <c r="G57" s="40" t="s">
        <v>53</v>
      </c>
      <c r="H57" s="5"/>
      <c r="J57" s="22"/>
    </row>
    <row r="58" spans="1:12" s="6" customFormat="1" ht="30" customHeight="1" x14ac:dyDescent="0.25">
      <c r="A58" s="25">
        <v>54</v>
      </c>
      <c r="B58" s="25" t="s">
        <v>190</v>
      </c>
      <c r="C58" s="25">
        <v>51</v>
      </c>
      <c r="D58" s="4">
        <v>6130</v>
      </c>
      <c r="E58" s="40" t="s">
        <v>201</v>
      </c>
      <c r="F58" s="3" t="s">
        <v>62</v>
      </c>
      <c r="G58" s="3" t="s">
        <v>16</v>
      </c>
      <c r="H58" s="5"/>
      <c r="I58" s="29"/>
      <c r="J58" s="22"/>
    </row>
    <row r="59" spans="1:12" s="6" customFormat="1" ht="30" customHeight="1" x14ac:dyDescent="0.25">
      <c r="A59" s="25">
        <v>55</v>
      </c>
      <c r="B59" s="25" t="s">
        <v>190</v>
      </c>
      <c r="C59" s="25">
        <v>52</v>
      </c>
      <c r="D59" s="4">
        <v>1164.7</v>
      </c>
      <c r="E59" s="40" t="s">
        <v>202</v>
      </c>
      <c r="F59" s="3" t="s">
        <v>62</v>
      </c>
      <c r="G59" s="3" t="s">
        <v>53</v>
      </c>
      <c r="H59" s="5"/>
      <c r="J59" s="22"/>
    </row>
    <row r="60" spans="1:12" s="6" customFormat="1" ht="30" customHeight="1" x14ac:dyDescent="0.25">
      <c r="A60" s="25">
        <v>56</v>
      </c>
      <c r="B60" s="25" t="s">
        <v>190</v>
      </c>
      <c r="C60" s="25">
        <v>53</v>
      </c>
      <c r="D60" s="19">
        <v>270</v>
      </c>
      <c r="E60" s="5" t="s">
        <v>203</v>
      </c>
      <c r="F60" s="5" t="s">
        <v>44</v>
      </c>
      <c r="G60" s="3" t="s">
        <v>16</v>
      </c>
      <c r="H60" s="5"/>
      <c r="J60" s="22"/>
    </row>
    <row r="61" spans="1:12" s="6" customFormat="1" ht="30" customHeight="1" x14ac:dyDescent="0.25">
      <c r="A61" s="25">
        <v>57</v>
      </c>
      <c r="B61" s="25" t="s">
        <v>190</v>
      </c>
      <c r="C61" s="25">
        <v>54</v>
      </c>
      <c r="D61" s="19">
        <v>51.3</v>
      </c>
      <c r="E61" s="5" t="s">
        <v>204</v>
      </c>
      <c r="F61" s="5" t="s">
        <v>44</v>
      </c>
      <c r="G61" s="3" t="s">
        <v>53</v>
      </c>
      <c r="H61" s="5"/>
    </row>
    <row r="62" spans="1:12" s="6" customFormat="1" ht="30" customHeight="1" x14ac:dyDescent="0.25">
      <c r="A62" s="25">
        <v>58</v>
      </c>
      <c r="B62" s="25" t="s">
        <v>190</v>
      </c>
      <c r="C62" s="25">
        <v>55</v>
      </c>
      <c r="D62" s="19">
        <v>8026.42</v>
      </c>
      <c r="E62" s="5" t="s">
        <v>205</v>
      </c>
      <c r="F62" s="3" t="s">
        <v>63</v>
      </c>
      <c r="G62" s="3" t="s">
        <v>56</v>
      </c>
      <c r="H62" s="5"/>
    </row>
    <row r="63" spans="1:12" s="6" customFormat="1" ht="30" customHeight="1" x14ac:dyDescent="0.25">
      <c r="A63" s="25">
        <v>59</v>
      </c>
      <c r="B63" s="25" t="s">
        <v>190</v>
      </c>
      <c r="C63" s="25">
        <v>56</v>
      </c>
      <c r="D63" s="19">
        <v>1525.02</v>
      </c>
      <c r="E63" s="5" t="s">
        <v>206</v>
      </c>
      <c r="F63" s="3" t="s">
        <v>63</v>
      </c>
      <c r="G63" s="3" t="s">
        <v>53</v>
      </c>
      <c r="H63" s="5"/>
    </row>
    <row r="64" spans="1:12" s="6" customFormat="1" ht="30" customHeight="1" x14ac:dyDescent="0.25">
      <c r="A64" s="25">
        <v>60</v>
      </c>
      <c r="B64" s="25" t="s">
        <v>190</v>
      </c>
      <c r="C64" s="25">
        <v>57</v>
      </c>
      <c r="D64" s="19">
        <v>487.09</v>
      </c>
      <c r="E64" s="40" t="s">
        <v>207</v>
      </c>
      <c r="F64" s="40" t="s">
        <v>208</v>
      </c>
      <c r="G64" s="3" t="s">
        <v>16</v>
      </c>
      <c r="H64" s="5"/>
    </row>
    <row r="65" spans="1:10" s="6" customFormat="1" ht="45.75" customHeight="1" x14ac:dyDescent="0.25">
      <c r="A65" s="25">
        <v>61</v>
      </c>
      <c r="B65" s="25" t="s">
        <v>190</v>
      </c>
      <c r="C65" s="25">
        <v>58</v>
      </c>
      <c r="D65" s="19">
        <v>92.54</v>
      </c>
      <c r="E65" s="40" t="s">
        <v>209</v>
      </c>
      <c r="F65" s="40" t="s">
        <v>208</v>
      </c>
      <c r="G65" s="3" t="s">
        <v>53</v>
      </c>
      <c r="H65" s="5"/>
    </row>
    <row r="66" spans="1:10" s="6" customFormat="1" ht="41.25" customHeight="1" x14ac:dyDescent="0.25">
      <c r="A66" s="25">
        <v>62</v>
      </c>
      <c r="B66" s="25" t="s">
        <v>190</v>
      </c>
      <c r="C66" s="25">
        <v>59</v>
      </c>
      <c r="D66" s="4">
        <v>104.48</v>
      </c>
      <c r="E66" s="5" t="s">
        <v>210</v>
      </c>
      <c r="F66" s="5" t="s">
        <v>52</v>
      </c>
      <c r="G66" s="3" t="s">
        <v>16</v>
      </c>
      <c r="H66" s="5"/>
    </row>
    <row r="67" spans="1:10" s="6" customFormat="1" ht="46.5" customHeight="1" x14ac:dyDescent="0.25">
      <c r="A67" s="25">
        <v>63</v>
      </c>
      <c r="B67" s="25" t="s">
        <v>190</v>
      </c>
      <c r="C67" s="25">
        <v>60</v>
      </c>
      <c r="D67" s="4">
        <v>19.850000000000001</v>
      </c>
      <c r="E67" s="5" t="s">
        <v>311</v>
      </c>
      <c r="F67" s="5" t="s">
        <v>52</v>
      </c>
      <c r="G67" s="3" t="s">
        <v>53</v>
      </c>
      <c r="H67" s="5"/>
    </row>
    <row r="68" spans="1:10" s="6" customFormat="1" ht="30" customHeight="1" x14ac:dyDescent="0.25">
      <c r="A68" s="25">
        <v>64</v>
      </c>
      <c r="B68" s="25" t="s">
        <v>190</v>
      </c>
      <c r="C68" s="25">
        <v>61</v>
      </c>
      <c r="D68" s="19">
        <v>1512.22</v>
      </c>
      <c r="E68" s="5" t="s">
        <v>211</v>
      </c>
      <c r="F68" s="5" t="s">
        <v>48</v>
      </c>
      <c r="G68" s="3" t="s">
        <v>54</v>
      </c>
      <c r="H68" s="5"/>
    </row>
    <row r="69" spans="1:10" s="6" customFormat="1" ht="30" customHeight="1" x14ac:dyDescent="0.25">
      <c r="A69" s="25">
        <v>65</v>
      </c>
      <c r="B69" s="25" t="s">
        <v>190</v>
      </c>
      <c r="C69" s="25">
        <v>62</v>
      </c>
      <c r="D69" s="19">
        <v>287.32</v>
      </c>
      <c r="E69" s="5" t="s">
        <v>212</v>
      </c>
      <c r="F69" s="5" t="s">
        <v>48</v>
      </c>
      <c r="G69" s="3" t="s">
        <v>53</v>
      </c>
      <c r="H69" s="5"/>
    </row>
    <row r="70" spans="1:10" s="6" customFormat="1" ht="30" customHeight="1" x14ac:dyDescent="0.25">
      <c r="A70" s="25">
        <v>66</v>
      </c>
      <c r="B70" s="25" t="s">
        <v>190</v>
      </c>
      <c r="C70" s="25">
        <v>63</v>
      </c>
      <c r="D70" s="19">
        <v>5.34</v>
      </c>
      <c r="E70" s="5" t="s">
        <v>214</v>
      </c>
      <c r="F70" s="3" t="s">
        <v>45</v>
      </c>
      <c r="G70" s="3" t="s">
        <v>53</v>
      </c>
      <c r="H70" s="5"/>
      <c r="J70" s="22"/>
    </row>
    <row r="71" spans="1:10" s="6" customFormat="1" ht="30" customHeight="1" x14ac:dyDescent="0.25">
      <c r="A71" s="25">
        <v>67</v>
      </c>
      <c r="B71" s="25" t="s">
        <v>190</v>
      </c>
      <c r="C71" s="25">
        <v>64</v>
      </c>
      <c r="D71" s="41">
        <v>2477.94</v>
      </c>
      <c r="E71" s="5" t="s">
        <v>213</v>
      </c>
      <c r="F71" s="3" t="s">
        <v>45</v>
      </c>
      <c r="G71" s="3" t="s">
        <v>55</v>
      </c>
      <c r="H71" s="5"/>
      <c r="J71" s="22"/>
    </row>
    <row r="72" spans="1:10" s="6" customFormat="1" ht="30" customHeight="1" x14ac:dyDescent="0.25">
      <c r="A72" s="25">
        <v>68</v>
      </c>
      <c r="B72" s="25" t="s">
        <v>190</v>
      </c>
      <c r="C72" s="25">
        <v>65</v>
      </c>
      <c r="D72" s="41">
        <v>215.28</v>
      </c>
      <c r="E72" s="5" t="s">
        <v>216</v>
      </c>
      <c r="F72" s="3" t="s">
        <v>45</v>
      </c>
      <c r="G72" s="3" t="s">
        <v>53</v>
      </c>
      <c r="H72" s="5"/>
      <c r="J72" s="22"/>
    </row>
    <row r="73" spans="1:10" s="6" customFormat="1" ht="30" customHeight="1" x14ac:dyDescent="0.25">
      <c r="A73" s="25">
        <v>69</v>
      </c>
      <c r="B73" s="25" t="s">
        <v>190</v>
      </c>
      <c r="C73" s="25">
        <v>66</v>
      </c>
      <c r="D73" s="19">
        <v>38.31</v>
      </c>
      <c r="E73" s="5" t="s">
        <v>215</v>
      </c>
      <c r="F73" s="3" t="s">
        <v>45</v>
      </c>
      <c r="G73" s="3" t="s">
        <v>53</v>
      </c>
      <c r="H73" s="5"/>
      <c r="J73" s="22"/>
    </row>
    <row r="74" spans="1:10" s="6" customFormat="1" ht="50.25" customHeight="1" x14ac:dyDescent="0.25">
      <c r="A74" s="25">
        <v>70</v>
      </c>
      <c r="B74" s="25" t="s">
        <v>190</v>
      </c>
      <c r="C74" s="25">
        <v>67</v>
      </c>
      <c r="D74" s="19">
        <v>2008.87</v>
      </c>
      <c r="E74" s="5" t="s">
        <v>217</v>
      </c>
      <c r="F74" s="3" t="s">
        <v>45</v>
      </c>
      <c r="G74" s="3" t="s">
        <v>55</v>
      </c>
      <c r="H74" s="5"/>
      <c r="J74" s="22"/>
    </row>
    <row r="75" spans="1:10" s="6" customFormat="1" ht="42.75" customHeight="1" x14ac:dyDescent="0.25">
      <c r="A75" s="25">
        <v>71</v>
      </c>
      <c r="B75" s="25" t="s">
        <v>190</v>
      </c>
      <c r="C75" s="25">
        <v>68</v>
      </c>
      <c r="D75" s="19">
        <v>172.36</v>
      </c>
      <c r="E75" s="5" t="s">
        <v>218</v>
      </c>
      <c r="F75" s="3" t="s">
        <v>45</v>
      </c>
      <c r="G75" s="3" t="s">
        <v>53</v>
      </c>
      <c r="H75" s="5"/>
      <c r="J75" s="22"/>
    </row>
    <row r="76" spans="1:10" s="6" customFormat="1" ht="30" customHeight="1" x14ac:dyDescent="0.25">
      <c r="A76" s="25">
        <v>72</v>
      </c>
      <c r="B76" s="25" t="s">
        <v>190</v>
      </c>
      <c r="C76" s="25">
        <v>69</v>
      </c>
      <c r="D76" s="19">
        <v>450.96</v>
      </c>
      <c r="E76" s="5" t="s">
        <v>219</v>
      </c>
      <c r="F76" s="3" t="s">
        <v>45</v>
      </c>
      <c r="G76" s="3" t="s">
        <v>55</v>
      </c>
      <c r="H76" s="5"/>
    </row>
    <row r="77" spans="1:10" s="6" customFormat="1" ht="30" customHeight="1" x14ac:dyDescent="0.25">
      <c r="A77" s="25">
        <v>73</v>
      </c>
      <c r="B77" s="25" t="s">
        <v>190</v>
      </c>
      <c r="C77" s="25">
        <v>70</v>
      </c>
      <c r="D77" s="19">
        <v>37.99</v>
      </c>
      <c r="E77" s="5" t="s">
        <v>220</v>
      </c>
      <c r="F77" s="3" t="s">
        <v>45</v>
      </c>
      <c r="G77" s="3" t="s">
        <v>53</v>
      </c>
      <c r="H77" s="5"/>
      <c r="J77" s="23"/>
    </row>
    <row r="78" spans="1:10" s="6" customFormat="1" ht="30" customHeight="1" x14ac:dyDescent="0.25">
      <c r="A78" s="25">
        <v>74</v>
      </c>
      <c r="B78" s="25" t="s">
        <v>190</v>
      </c>
      <c r="C78" s="25">
        <v>71</v>
      </c>
      <c r="D78" s="19">
        <v>7.81</v>
      </c>
      <c r="E78" s="5" t="s">
        <v>221</v>
      </c>
      <c r="F78" s="3" t="s">
        <v>45</v>
      </c>
      <c r="G78" s="3" t="s">
        <v>53</v>
      </c>
      <c r="H78" s="5"/>
    </row>
    <row r="79" spans="1:10" s="6" customFormat="1" ht="30" customHeight="1" x14ac:dyDescent="0.25">
      <c r="A79" s="25">
        <v>75</v>
      </c>
      <c r="B79" s="25" t="s">
        <v>190</v>
      </c>
      <c r="C79" s="25">
        <v>72</v>
      </c>
      <c r="D79" s="19">
        <v>54.98</v>
      </c>
      <c r="E79" s="5" t="s">
        <v>222</v>
      </c>
      <c r="F79" s="3" t="s">
        <v>45</v>
      </c>
      <c r="G79" s="3" t="s">
        <v>53</v>
      </c>
      <c r="H79" s="5"/>
    </row>
    <row r="80" spans="1:10" s="6" customFormat="1" ht="30" customHeight="1" x14ac:dyDescent="0.25">
      <c r="A80" s="25">
        <v>76</v>
      </c>
      <c r="B80" s="25" t="s">
        <v>190</v>
      </c>
      <c r="C80" s="25">
        <v>73</v>
      </c>
      <c r="D80" s="19">
        <v>8600</v>
      </c>
      <c r="E80" s="16" t="s">
        <v>223</v>
      </c>
      <c r="F80" s="3" t="s">
        <v>50</v>
      </c>
      <c r="G80" s="3" t="s">
        <v>56</v>
      </c>
      <c r="H80" s="5"/>
    </row>
    <row r="81" spans="1:11" s="6" customFormat="1" ht="30" customHeight="1" x14ac:dyDescent="0.25">
      <c r="A81" s="25">
        <v>77</v>
      </c>
      <c r="B81" s="25" t="s">
        <v>190</v>
      </c>
      <c r="C81" s="25">
        <v>74</v>
      </c>
      <c r="D81" s="19">
        <v>7147.99</v>
      </c>
      <c r="E81" s="16" t="s">
        <v>316</v>
      </c>
      <c r="F81" s="3" t="s">
        <v>50</v>
      </c>
      <c r="G81" s="3" t="s">
        <v>53</v>
      </c>
      <c r="H81" s="5"/>
    </row>
    <row r="82" spans="1:11" s="6" customFormat="1" ht="30" customHeight="1" x14ac:dyDescent="0.25">
      <c r="A82" s="25">
        <v>78</v>
      </c>
      <c r="B82" s="25" t="s">
        <v>190</v>
      </c>
      <c r="C82" s="25">
        <v>75</v>
      </c>
      <c r="D82" s="19">
        <v>4000</v>
      </c>
      <c r="E82" s="5" t="s">
        <v>224</v>
      </c>
      <c r="F82" s="40" t="s">
        <v>225</v>
      </c>
      <c r="G82" s="3" t="s">
        <v>53</v>
      </c>
      <c r="H82" s="5"/>
    </row>
    <row r="83" spans="1:11" s="6" customFormat="1" ht="30" customHeight="1" x14ac:dyDescent="0.25">
      <c r="A83" s="2"/>
      <c r="B83" s="5"/>
      <c r="C83" s="3"/>
      <c r="D83" s="34">
        <f>-9415.84-280-585.62</f>
        <v>-10281.460000000001</v>
      </c>
      <c r="E83" s="5" t="s">
        <v>73</v>
      </c>
      <c r="F83" s="5"/>
      <c r="G83" s="3"/>
      <c r="H83" s="5"/>
      <c r="I83" s="23"/>
      <c r="K83" s="29"/>
    </row>
    <row r="84" spans="1:11" ht="23.25" customHeight="1" x14ac:dyDescent="0.25">
      <c r="A84" s="10"/>
      <c r="B84" s="11" t="s">
        <v>231</v>
      </c>
      <c r="C84" s="12"/>
      <c r="D84" s="13">
        <f>SUM(D5:D83)-66499-3724</f>
        <v>369855.78999999992</v>
      </c>
      <c r="E84" s="10"/>
      <c r="F84" s="10"/>
      <c r="G84" s="10"/>
      <c r="H84" s="10"/>
      <c r="I84" s="28"/>
      <c r="J84" s="28"/>
    </row>
  </sheetData>
  <mergeCells count="1">
    <mergeCell ref="A2:G2"/>
  </mergeCells>
  <phoneticPr fontId="30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86DC8-B93F-45EE-9DB9-5D97425AE83B}">
  <sheetPr>
    <tabColor rgb="FF92D050"/>
  </sheetPr>
  <dimension ref="A2:CO79"/>
  <sheetViews>
    <sheetView topLeftCell="A70" workbookViewId="0">
      <selection activeCell="E76" sqref="E76"/>
    </sheetView>
  </sheetViews>
  <sheetFormatPr defaultRowHeight="15" x14ac:dyDescent="0.25"/>
  <cols>
    <col min="1" max="1" width="7.140625" customWidth="1"/>
    <col min="2" max="2" width="15.28515625" customWidth="1"/>
    <col min="3" max="3" width="17.85546875" customWidth="1"/>
    <col min="4" max="4" width="16.7109375" customWidth="1"/>
    <col min="5" max="5" width="28.42578125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69" t="s">
        <v>166</v>
      </c>
      <c r="B2" s="69"/>
      <c r="C2" s="69"/>
      <c r="D2" s="69"/>
      <c r="E2" s="69"/>
      <c r="F2" s="69"/>
      <c r="G2" s="69"/>
      <c r="H2" s="1"/>
    </row>
    <row r="3" spans="1:12" s="6" customFormat="1" x14ac:dyDescent="0.25">
      <c r="A3" s="8"/>
      <c r="B3" s="8"/>
      <c r="C3" s="8"/>
      <c r="D3" s="8"/>
      <c r="E3" s="8"/>
      <c r="F3" s="8"/>
      <c r="G3" s="8"/>
      <c r="H3" s="8"/>
    </row>
    <row r="4" spans="1:12" s="6" customFormat="1" ht="76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34</v>
      </c>
    </row>
    <row r="5" spans="1:12" s="6" customFormat="1" ht="43.5" customHeight="1" x14ac:dyDescent="0.25">
      <c r="A5" s="25">
        <v>1</v>
      </c>
      <c r="B5" s="26" t="s">
        <v>232</v>
      </c>
      <c r="C5" s="25">
        <v>76</v>
      </c>
      <c r="D5" s="18">
        <v>1219.6600000000001</v>
      </c>
      <c r="E5" s="16" t="s">
        <v>233</v>
      </c>
      <c r="F5" s="3" t="s">
        <v>68</v>
      </c>
      <c r="G5" s="3" t="s">
        <v>54</v>
      </c>
      <c r="H5" s="2"/>
    </row>
    <row r="6" spans="1:12" s="6" customFormat="1" ht="43.5" customHeight="1" x14ac:dyDescent="0.25">
      <c r="A6" s="25">
        <v>2</v>
      </c>
      <c r="B6" s="26" t="s">
        <v>232</v>
      </c>
      <c r="C6" s="25">
        <v>77</v>
      </c>
      <c r="D6" s="18">
        <v>229.88</v>
      </c>
      <c r="E6" s="16" t="s">
        <v>323</v>
      </c>
      <c r="F6" s="3" t="s">
        <v>68</v>
      </c>
      <c r="G6" s="3" t="s">
        <v>53</v>
      </c>
      <c r="H6" s="2"/>
    </row>
    <row r="7" spans="1:12" s="6" customFormat="1" ht="30" customHeight="1" x14ac:dyDescent="0.25">
      <c r="A7" s="25">
        <v>3</v>
      </c>
      <c r="B7" s="26" t="s">
        <v>232</v>
      </c>
      <c r="C7" s="25">
        <v>78</v>
      </c>
      <c r="D7" s="14">
        <v>64.290000000000006</v>
      </c>
      <c r="E7" s="5" t="s">
        <v>234</v>
      </c>
      <c r="F7" s="3" t="s">
        <v>45</v>
      </c>
      <c r="G7" s="3" t="s">
        <v>55</v>
      </c>
      <c r="H7" s="3"/>
      <c r="J7" s="15"/>
    </row>
    <row r="8" spans="1:12" s="6" customFormat="1" ht="30" customHeight="1" x14ac:dyDescent="0.25">
      <c r="A8" s="25">
        <v>4</v>
      </c>
      <c r="B8" s="26" t="s">
        <v>232</v>
      </c>
      <c r="C8" s="25">
        <v>79</v>
      </c>
      <c r="D8" s="14">
        <v>450.31</v>
      </c>
      <c r="E8" s="5" t="s">
        <v>235</v>
      </c>
      <c r="F8" s="3" t="s">
        <v>45</v>
      </c>
      <c r="G8" s="3" t="s">
        <v>55</v>
      </c>
      <c r="H8" s="3"/>
      <c r="J8" s="15"/>
    </row>
    <row r="9" spans="1:12" s="6" customFormat="1" ht="30" customHeight="1" x14ac:dyDescent="0.25">
      <c r="A9" s="25">
        <v>5</v>
      </c>
      <c r="B9" s="26" t="s">
        <v>232</v>
      </c>
      <c r="C9" s="25">
        <v>80</v>
      </c>
      <c r="D9" s="14">
        <v>93.79</v>
      </c>
      <c r="E9" s="5" t="s">
        <v>236</v>
      </c>
      <c r="F9" s="3" t="s">
        <v>45</v>
      </c>
      <c r="G9" s="3" t="s">
        <v>55</v>
      </c>
      <c r="H9" s="3"/>
      <c r="J9" s="15"/>
    </row>
    <row r="10" spans="1:12" s="6" customFormat="1" ht="30" customHeight="1" x14ac:dyDescent="0.25">
      <c r="A10" s="25">
        <v>6</v>
      </c>
      <c r="B10" s="26" t="s">
        <v>232</v>
      </c>
      <c r="C10" s="25">
        <v>81</v>
      </c>
      <c r="D10" s="14">
        <v>640.47</v>
      </c>
      <c r="E10" s="5" t="s">
        <v>237</v>
      </c>
      <c r="F10" s="3" t="s">
        <v>45</v>
      </c>
      <c r="G10" s="3" t="s">
        <v>55</v>
      </c>
      <c r="H10" s="3"/>
      <c r="J10" s="15"/>
    </row>
    <row r="11" spans="1:12" s="6" customFormat="1" ht="30" customHeight="1" x14ac:dyDescent="0.25">
      <c r="A11" s="25">
        <v>7</v>
      </c>
      <c r="B11" s="26" t="s">
        <v>232</v>
      </c>
      <c r="C11" s="25">
        <v>82</v>
      </c>
      <c r="D11" s="14">
        <v>29020.98</v>
      </c>
      <c r="E11" s="16" t="s">
        <v>223</v>
      </c>
      <c r="F11" s="3" t="s">
        <v>50</v>
      </c>
      <c r="G11" s="3" t="s">
        <v>56</v>
      </c>
      <c r="H11" s="3"/>
      <c r="J11" s="15"/>
    </row>
    <row r="12" spans="1:12" s="6" customFormat="1" ht="30" customHeight="1" x14ac:dyDescent="0.25">
      <c r="A12" s="25">
        <v>8</v>
      </c>
      <c r="B12" s="26" t="s">
        <v>238</v>
      </c>
      <c r="C12" s="25">
        <v>86</v>
      </c>
      <c r="D12" s="14">
        <v>2152</v>
      </c>
      <c r="E12" s="3" t="s">
        <v>19</v>
      </c>
      <c r="F12" s="3" t="s">
        <v>8</v>
      </c>
      <c r="G12" s="3" t="s">
        <v>9</v>
      </c>
      <c r="H12" s="3"/>
      <c r="J12" s="15"/>
    </row>
    <row r="13" spans="1:12" s="6" customFormat="1" ht="30" customHeight="1" x14ac:dyDescent="0.25">
      <c r="A13" s="25">
        <v>9</v>
      </c>
      <c r="B13" s="26" t="s">
        <v>238</v>
      </c>
      <c r="C13" s="25">
        <v>87</v>
      </c>
      <c r="D13" s="39">
        <v>202</v>
      </c>
      <c r="E13" s="3" t="s">
        <v>58</v>
      </c>
      <c r="F13" s="3" t="s">
        <v>8</v>
      </c>
      <c r="G13" s="40" t="s">
        <v>173</v>
      </c>
      <c r="H13" s="3"/>
      <c r="J13" s="15"/>
      <c r="K13" s="15"/>
    </row>
    <row r="14" spans="1:12" s="6" customFormat="1" ht="30" customHeight="1" x14ac:dyDescent="0.25">
      <c r="A14" s="25">
        <v>10</v>
      </c>
      <c r="B14" s="26" t="s">
        <v>238</v>
      </c>
      <c r="C14" s="25">
        <v>88</v>
      </c>
      <c r="D14" s="14">
        <v>1472</v>
      </c>
      <c r="E14" s="3" t="s">
        <v>19</v>
      </c>
      <c r="F14" s="3" t="s">
        <v>8</v>
      </c>
      <c r="G14" s="3" t="s">
        <v>9</v>
      </c>
      <c r="H14" s="3"/>
      <c r="J14" s="15"/>
      <c r="K14" s="15"/>
    </row>
    <row r="15" spans="1:12" s="6" customFormat="1" ht="30" customHeight="1" x14ac:dyDescent="0.25">
      <c r="A15" s="25">
        <v>11</v>
      </c>
      <c r="B15" s="26" t="s">
        <v>238</v>
      </c>
      <c r="C15" s="25">
        <v>89</v>
      </c>
      <c r="D15" s="14">
        <v>87</v>
      </c>
      <c r="E15" s="3" t="s">
        <v>58</v>
      </c>
      <c r="F15" s="3" t="s">
        <v>8</v>
      </c>
      <c r="G15" s="40" t="s">
        <v>173</v>
      </c>
      <c r="H15" s="3"/>
      <c r="J15" s="15"/>
      <c r="K15" s="15"/>
    </row>
    <row r="16" spans="1:12" s="6" customFormat="1" ht="30" customHeight="1" x14ac:dyDescent="0.25">
      <c r="A16" s="25">
        <v>12</v>
      </c>
      <c r="B16" s="26" t="s">
        <v>238</v>
      </c>
      <c r="C16" s="25">
        <v>90</v>
      </c>
      <c r="D16" s="14">
        <v>298</v>
      </c>
      <c r="E16" s="40" t="s">
        <v>174</v>
      </c>
      <c r="F16" s="3" t="s">
        <v>8</v>
      </c>
      <c r="G16" s="40" t="s">
        <v>33</v>
      </c>
      <c r="H16" s="3"/>
      <c r="J16" s="15"/>
      <c r="K16" s="15"/>
    </row>
    <row r="17" spans="1:93" s="6" customFormat="1" ht="30" customHeight="1" x14ac:dyDescent="0.25">
      <c r="A17" s="25">
        <v>13</v>
      </c>
      <c r="B17" s="26" t="s">
        <v>238</v>
      </c>
      <c r="C17" s="25">
        <v>91</v>
      </c>
      <c r="D17" s="14">
        <v>495</v>
      </c>
      <c r="E17" s="40" t="s">
        <v>175</v>
      </c>
      <c r="F17" s="3" t="s">
        <v>8</v>
      </c>
      <c r="G17" s="3" t="s">
        <v>9</v>
      </c>
      <c r="H17" s="3"/>
      <c r="J17" s="15"/>
      <c r="K17" s="15"/>
    </row>
    <row r="18" spans="1:93" s="6" customFormat="1" ht="30" customHeight="1" x14ac:dyDescent="0.25">
      <c r="A18" s="25">
        <v>14</v>
      </c>
      <c r="B18" s="26" t="s">
        <v>238</v>
      </c>
      <c r="C18" s="25">
        <v>92</v>
      </c>
      <c r="D18" s="14">
        <v>4548</v>
      </c>
      <c r="E18" s="3" t="s">
        <v>19</v>
      </c>
      <c r="F18" s="3" t="s">
        <v>8</v>
      </c>
      <c r="G18" s="3" t="s">
        <v>9</v>
      </c>
      <c r="H18" s="3"/>
      <c r="J18" s="15"/>
    </row>
    <row r="19" spans="1:93" s="6" customFormat="1" ht="30" customHeight="1" x14ac:dyDescent="0.25">
      <c r="A19" s="25">
        <v>15</v>
      </c>
      <c r="B19" s="26" t="s">
        <v>238</v>
      </c>
      <c r="C19" s="25">
        <v>93</v>
      </c>
      <c r="D19" s="14">
        <v>445</v>
      </c>
      <c r="E19" s="40" t="s">
        <v>176</v>
      </c>
      <c r="F19" s="3" t="s">
        <v>8</v>
      </c>
      <c r="G19" s="3" t="s">
        <v>10</v>
      </c>
      <c r="H19" s="3"/>
      <c r="J19" s="15"/>
    </row>
    <row r="20" spans="1:93" s="6" customFormat="1" ht="30" customHeight="1" x14ac:dyDescent="0.25">
      <c r="A20" s="25">
        <v>16</v>
      </c>
      <c r="B20" s="26" t="s">
        <v>238</v>
      </c>
      <c r="C20" s="25">
        <v>94</v>
      </c>
      <c r="D20" s="14">
        <v>202</v>
      </c>
      <c r="E20" s="3" t="s">
        <v>58</v>
      </c>
      <c r="F20" s="3" t="s">
        <v>8</v>
      </c>
      <c r="G20" s="40" t="s">
        <v>173</v>
      </c>
      <c r="H20" s="3"/>
      <c r="J20" s="15"/>
    </row>
    <row r="21" spans="1:93" s="6" customFormat="1" ht="30" customHeight="1" x14ac:dyDescent="0.25">
      <c r="A21" s="25">
        <v>17</v>
      </c>
      <c r="B21" s="26" t="s">
        <v>238</v>
      </c>
      <c r="C21" s="25">
        <v>95</v>
      </c>
      <c r="D21" s="14">
        <v>4664</v>
      </c>
      <c r="E21" s="3" t="s">
        <v>19</v>
      </c>
      <c r="F21" s="3" t="s">
        <v>8</v>
      </c>
      <c r="G21" s="3" t="s">
        <v>9</v>
      </c>
      <c r="H21" s="3"/>
      <c r="J21" s="15"/>
    </row>
    <row r="22" spans="1:93" s="6" customFormat="1" ht="30" customHeight="1" x14ac:dyDescent="0.25">
      <c r="A22" s="25">
        <v>18</v>
      </c>
      <c r="B22" s="26" t="s">
        <v>238</v>
      </c>
      <c r="C22" s="25">
        <v>96</v>
      </c>
      <c r="D22" s="14">
        <v>155</v>
      </c>
      <c r="E22" s="3" t="s">
        <v>58</v>
      </c>
      <c r="F22" s="3" t="s">
        <v>8</v>
      </c>
      <c r="G22" s="40" t="s">
        <v>173</v>
      </c>
      <c r="H22" s="3"/>
      <c r="J22" s="15"/>
    </row>
    <row r="23" spans="1:93" s="6" customFormat="1" ht="30" customHeight="1" x14ac:dyDescent="0.25">
      <c r="A23" s="25">
        <v>19</v>
      </c>
      <c r="B23" s="26" t="s">
        <v>238</v>
      </c>
      <c r="C23" s="25">
        <v>97</v>
      </c>
      <c r="D23" s="14">
        <v>15187</v>
      </c>
      <c r="E23" s="3" t="s">
        <v>19</v>
      </c>
      <c r="F23" s="3" t="s">
        <v>8</v>
      </c>
      <c r="G23" s="3" t="s">
        <v>9</v>
      </c>
      <c r="H23" s="3"/>
    </row>
    <row r="24" spans="1:93" s="6" customFormat="1" ht="30" customHeight="1" x14ac:dyDescent="0.25">
      <c r="A24" s="25">
        <v>20</v>
      </c>
      <c r="B24" s="26" t="s">
        <v>238</v>
      </c>
      <c r="C24" s="25">
        <v>98</v>
      </c>
      <c r="D24" s="14">
        <v>357</v>
      </c>
      <c r="E24" s="3" t="s">
        <v>58</v>
      </c>
      <c r="F24" s="3" t="s">
        <v>8</v>
      </c>
      <c r="G24" s="40" t="s">
        <v>173</v>
      </c>
      <c r="H24" s="3"/>
    </row>
    <row r="25" spans="1:93" s="6" customFormat="1" ht="30" customHeight="1" x14ac:dyDescent="0.25">
      <c r="A25" s="25">
        <v>21</v>
      </c>
      <c r="B25" s="26" t="s">
        <v>238</v>
      </c>
      <c r="C25" s="25">
        <v>99</v>
      </c>
      <c r="D25" s="14">
        <v>6128</v>
      </c>
      <c r="E25" s="3" t="s">
        <v>19</v>
      </c>
      <c r="F25" s="3" t="s">
        <v>8</v>
      </c>
      <c r="G25" s="3" t="s">
        <v>9</v>
      </c>
      <c r="H25" s="3"/>
    </row>
    <row r="26" spans="1:93" s="6" customFormat="1" ht="30" customHeight="1" x14ac:dyDescent="0.25">
      <c r="A26" s="25">
        <v>22</v>
      </c>
      <c r="B26" s="26" t="s">
        <v>238</v>
      </c>
      <c r="C26" s="25">
        <v>100</v>
      </c>
      <c r="D26" s="14">
        <v>202</v>
      </c>
      <c r="E26" s="3" t="s">
        <v>58</v>
      </c>
      <c r="F26" s="3" t="s">
        <v>8</v>
      </c>
      <c r="G26" s="40" t="s">
        <v>173</v>
      </c>
      <c r="H26" s="3"/>
    </row>
    <row r="27" spans="1:93" s="6" customFormat="1" ht="30" customHeight="1" x14ac:dyDescent="0.25">
      <c r="A27" s="25">
        <v>23</v>
      </c>
      <c r="B27" s="26" t="s">
        <v>238</v>
      </c>
      <c r="C27" s="25">
        <v>101</v>
      </c>
      <c r="D27" s="14">
        <v>38197</v>
      </c>
      <c r="E27" s="3" t="s">
        <v>19</v>
      </c>
      <c r="F27" s="3" t="s">
        <v>11</v>
      </c>
      <c r="G27" s="3" t="s">
        <v>9</v>
      </c>
      <c r="H27" s="3"/>
    </row>
    <row r="28" spans="1:93" s="9" customFormat="1" ht="30" customHeight="1" x14ac:dyDescent="0.25">
      <c r="A28" s="25">
        <v>24</v>
      </c>
      <c r="B28" s="26" t="s">
        <v>238</v>
      </c>
      <c r="C28" s="25">
        <v>102</v>
      </c>
      <c r="D28" s="14">
        <v>1985</v>
      </c>
      <c r="E28" s="3" t="s">
        <v>58</v>
      </c>
      <c r="F28" s="3" t="s">
        <v>11</v>
      </c>
      <c r="G28" s="40" t="s">
        <v>173</v>
      </c>
      <c r="H28" s="3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</row>
    <row r="29" spans="1:93" s="32" customFormat="1" ht="30" customHeight="1" x14ac:dyDescent="0.25">
      <c r="A29" s="25">
        <v>25</v>
      </c>
      <c r="B29" s="26" t="s">
        <v>238</v>
      </c>
      <c r="C29" s="25">
        <v>103</v>
      </c>
      <c r="D29" s="14">
        <v>67224</v>
      </c>
      <c r="E29" s="3" t="s">
        <v>19</v>
      </c>
      <c r="F29" s="3" t="s">
        <v>13</v>
      </c>
      <c r="G29" s="3" t="s">
        <v>9</v>
      </c>
      <c r="H29" s="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</row>
    <row r="30" spans="1:93" s="6" customFormat="1" ht="30" customHeight="1" x14ac:dyDescent="0.25">
      <c r="A30" s="25">
        <v>26</v>
      </c>
      <c r="B30" s="26" t="s">
        <v>238</v>
      </c>
      <c r="C30" s="25">
        <v>104</v>
      </c>
      <c r="D30" s="14">
        <v>3641</v>
      </c>
      <c r="E30" s="3" t="s">
        <v>58</v>
      </c>
      <c r="F30" s="3" t="s">
        <v>13</v>
      </c>
      <c r="G30" s="40" t="s">
        <v>173</v>
      </c>
      <c r="H30" s="3"/>
    </row>
    <row r="31" spans="1:93" s="6" customFormat="1" ht="30" customHeight="1" x14ac:dyDescent="0.25">
      <c r="A31" s="25">
        <v>27</v>
      </c>
      <c r="B31" s="26" t="s">
        <v>238</v>
      </c>
      <c r="C31" s="25">
        <v>105</v>
      </c>
      <c r="D31" s="14">
        <v>7611</v>
      </c>
      <c r="E31" s="3" t="s">
        <v>19</v>
      </c>
      <c r="F31" s="3" t="s">
        <v>12</v>
      </c>
      <c r="G31" s="3" t="s">
        <v>9</v>
      </c>
      <c r="H31" s="5"/>
    </row>
    <row r="32" spans="1:93" s="6" customFormat="1" ht="30" customHeight="1" x14ac:dyDescent="0.25">
      <c r="A32" s="25">
        <v>28</v>
      </c>
      <c r="B32" s="26" t="s">
        <v>238</v>
      </c>
      <c r="C32" s="25">
        <v>106</v>
      </c>
      <c r="D32" s="14">
        <v>367</v>
      </c>
      <c r="E32" s="3" t="s">
        <v>58</v>
      </c>
      <c r="F32" s="3" t="s">
        <v>12</v>
      </c>
      <c r="G32" s="40" t="s">
        <v>173</v>
      </c>
      <c r="H32" s="5"/>
    </row>
    <row r="33" spans="1:8" s="6" customFormat="1" ht="30" customHeight="1" x14ac:dyDescent="0.25">
      <c r="A33" s="25">
        <v>29</v>
      </c>
      <c r="B33" s="26" t="s">
        <v>238</v>
      </c>
      <c r="C33" s="25">
        <v>107</v>
      </c>
      <c r="D33" s="4">
        <v>300</v>
      </c>
      <c r="E33" s="3" t="s">
        <v>42</v>
      </c>
      <c r="F33" s="3" t="s">
        <v>67</v>
      </c>
      <c r="G33" s="3" t="s">
        <v>9</v>
      </c>
      <c r="H33" s="5"/>
    </row>
    <row r="34" spans="1:8" s="6" customFormat="1" ht="30" customHeight="1" x14ac:dyDescent="0.25">
      <c r="A34" s="25">
        <v>30</v>
      </c>
      <c r="B34" s="26" t="s">
        <v>238</v>
      </c>
      <c r="C34" s="25">
        <v>108</v>
      </c>
      <c r="D34" s="4">
        <v>900</v>
      </c>
      <c r="E34" s="43" t="s">
        <v>239</v>
      </c>
      <c r="F34" s="43" t="s">
        <v>240</v>
      </c>
      <c r="G34" s="3" t="s">
        <v>9</v>
      </c>
      <c r="H34" s="5"/>
    </row>
    <row r="35" spans="1:8" s="6" customFormat="1" ht="30" customHeight="1" x14ac:dyDescent="0.25">
      <c r="A35" s="25">
        <v>31</v>
      </c>
      <c r="B35" s="26" t="s">
        <v>238</v>
      </c>
      <c r="C35" s="25">
        <v>109</v>
      </c>
      <c r="D35" s="41">
        <v>514</v>
      </c>
      <c r="E35" s="40" t="s">
        <v>178</v>
      </c>
      <c r="F35" s="40" t="s">
        <v>15</v>
      </c>
      <c r="G35" s="3" t="s">
        <v>9</v>
      </c>
      <c r="H35" s="5"/>
    </row>
    <row r="36" spans="1:8" s="6" customFormat="1" ht="30" customHeight="1" x14ac:dyDescent="0.25">
      <c r="A36" s="25">
        <v>32</v>
      </c>
      <c r="B36" s="26" t="s">
        <v>238</v>
      </c>
      <c r="C36" s="25">
        <v>110</v>
      </c>
      <c r="D36" s="4">
        <v>16527</v>
      </c>
      <c r="E36" s="3" t="s">
        <v>24</v>
      </c>
      <c r="F36" s="3" t="s">
        <v>17</v>
      </c>
      <c r="G36" s="5" t="s">
        <v>9</v>
      </c>
      <c r="H36" s="5"/>
    </row>
    <row r="37" spans="1:8" s="6" customFormat="1" ht="30" customHeight="1" x14ac:dyDescent="0.25">
      <c r="A37" s="25">
        <v>33</v>
      </c>
      <c r="B37" s="26" t="s">
        <v>238</v>
      </c>
      <c r="C37" s="25">
        <v>111</v>
      </c>
      <c r="D37" s="4">
        <v>49</v>
      </c>
      <c r="E37" s="3" t="s">
        <v>26</v>
      </c>
      <c r="F37" s="3" t="s">
        <v>17</v>
      </c>
      <c r="G37" s="5" t="s">
        <v>10</v>
      </c>
      <c r="H37" s="5"/>
    </row>
    <row r="38" spans="1:8" s="6" customFormat="1" ht="30" customHeight="1" x14ac:dyDescent="0.25">
      <c r="A38" s="25">
        <v>34</v>
      </c>
      <c r="B38" s="26" t="s">
        <v>238</v>
      </c>
      <c r="C38" s="25">
        <v>112</v>
      </c>
      <c r="D38" s="4">
        <v>810</v>
      </c>
      <c r="E38" s="3" t="s">
        <v>59</v>
      </c>
      <c r="F38" s="3" t="s">
        <v>17</v>
      </c>
      <c r="G38" s="5" t="s">
        <v>173</v>
      </c>
      <c r="H38" s="5"/>
    </row>
    <row r="39" spans="1:8" s="6" customFormat="1" ht="30" customHeight="1" x14ac:dyDescent="0.25">
      <c r="A39" s="25">
        <v>35</v>
      </c>
      <c r="B39" s="26" t="s">
        <v>238</v>
      </c>
      <c r="C39" s="25">
        <v>113</v>
      </c>
      <c r="D39" s="4">
        <v>33</v>
      </c>
      <c r="E39" s="40" t="s">
        <v>179</v>
      </c>
      <c r="F39" s="3" t="s">
        <v>17</v>
      </c>
      <c r="G39" s="5" t="s">
        <v>33</v>
      </c>
      <c r="H39" s="5"/>
    </row>
    <row r="40" spans="1:8" s="6" customFormat="1" ht="30" customHeight="1" x14ac:dyDescent="0.25">
      <c r="A40" s="25">
        <v>36</v>
      </c>
      <c r="B40" s="26" t="s">
        <v>238</v>
      </c>
      <c r="C40" s="25">
        <v>114</v>
      </c>
      <c r="D40" s="4">
        <v>55</v>
      </c>
      <c r="E40" s="5" t="s">
        <v>79</v>
      </c>
      <c r="F40" s="3" t="s">
        <v>17</v>
      </c>
      <c r="G40" s="5" t="s">
        <v>9</v>
      </c>
      <c r="H40" s="5"/>
    </row>
    <row r="41" spans="1:8" s="6" customFormat="1" ht="30" customHeight="1" x14ac:dyDescent="0.25">
      <c r="A41" s="25">
        <v>37</v>
      </c>
      <c r="B41" s="26" t="s">
        <v>238</v>
      </c>
      <c r="C41" s="25">
        <v>115</v>
      </c>
      <c r="D41" s="4">
        <v>63622</v>
      </c>
      <c r="E41" s="5" t="s">
        <v>180</v>
      </c>
      <c r="F41" s="5" t="s">
        <v>18</v>
      </c>
      <c r="G41" s="5" t="s">
        <v>9</v>
      </c>
      <c r="H41" s="5"/>
    </row>
    <row r="42" spans="1:8" s="6" customFormat="1" ht="30" customHeight="1" x14ac:dyDescent="0.25">
      <c r="A42" s="25">
        <v>38</v>
      </c>
      <c r="B42" s="26" t="s">
        <v>238</v>
      </c>
      <c r="C42" s="25">
        <v>116</v>
      </c>
      <c r="D42" s="4">
        <v>190</v>
      </c>
      <c r="E42" s="5" t="s">
        <v>181</v>
      </c>
      <c r="F42" s="5" t="s">
        <v>18</v>
      </c>
      <c r="G42" s="5" t="s">
        <v>10</v>
      </c>
      <c r="H42" s="5"/>
    </row>
    <row r="43" spans="1:8" s="6" customFormat="1" ht="30" customHeight="1" x14ac:dyDescent="0.25">
      <c r="A43" s="25">
        <v>39</v>
      </c>
      <c r="B43" s="26" t="s">
        <v>238</v>
      </c>
      <c r="C43" s="25">
        <v>117</v>
      </c>
      <c r="D43" s="4">
        <v>3091</v>
      </c>
      <c r="E43" s="40" t="s">
        <v>182</v>
      </c>
      <c r="F43" s="5" t="s">
        <v>18</v>
      </c>
      <c r="G43" s="5" t="s">
        <v>173</v>
      </c>
      <c r="H43" s="5"/>
    </row>
    <row r="44" spans="1:8" s="6" customFormat="1" ht="30" customHeight="1" x14ac:dyDescent="0.25">
      <c r="A44" s="25">
        <v>40</v>
      </c>
      <c r="B44" s="26" t="s">
        <v>238</v>
      </c>
      <c r="C44" s="25">
        <v>118</v>
      </c>
      <c r="D44" s="4">
        <v>110</v>
      </c>
      <c r="E44" s="5" t="s">
        <v>183</v>
      </c>
      <c r="F44" s="5" t="s">
        <v>18</v>
      </c>
      <c r="G44" s="5" t="s">
        <v>33</v>
      </c>
      <c r="H44" s="5"/>
    </row>
    <row r="45" spans="1:8" s="6" customFormat="1" ht="30" customHeight="1" x14ac:dyDescent="0.25">
      <c r="A45" s="25">
        <v>41</v>
      </c>
      <c r="B45" s="26" t="s">
        <v>238</v>
      </c>
      <c r="C45" s="25">
        <v>119</v>
      </c>
      <c r="D45" s="4">
        <v>184</v>
      </c>
      <c r="E45" s="5" t="s">
        <v>184</v>
      </c>
      <c r="F45" s="5" t="s">
        <v>18</v>
      </c>
      <c r="G45" s="5" t="s">
        <v>9</v>
      </c>
      <c r="H45" s="5"/>
    </row>
    <row r="46" spans="1:8" s="6" customFormat="1" ht="30" customHeight="1" x14ac:dyDescent="0.25">
      <c r="A46" s="25">
        <v>42</v>
      </c>
      <c r="B46" s="26" t="s">
        <v>238</v>
      </c>
      <c r="C46" s="25">
        <v>120</v>
      </c>
      <c r="D46" s="4">
        <v>25446</v>
      </c>
      <c r="E46" s="5" t="s">
        <v>185</v>
      </c>
      <c r="F46" s="5" t="s">
        <v>18</v>
      </c>
      <c r="G46" s="5" t="s">
        <v>9</v>
      </c>
      <c r="H46" s="5"/>
    </row>
    <row r="47" spans="1:8" s="6" customFormat="1" ht="30" customHeight="1" x14ac:dyDescent="0.25">
      <c r="A47" s="25">
        <v>43</v>
      </c>
      <c r="B47" s="26" t="s">
        <v>238</v>
      </c>
      <c r="C47" s="25">
        <v>121</v>
      </c>
      <c r="D47" s="4">
        <v>76</v>
      </c>
      <c r="E47" s="5" t="s">
        <v>186</v>
      </c>
      <c r="F47" s="5" t="s">
        <v>18</v>
      </c>
      <c r="G47" s="5" t="s">
        <v>10</v>
      </c>
      <c r="H47" s="5"/>
    </row>
    <row r="48" spans="1:8" s="6" customFormat="1" ht="30" customHeight="1" x14ac:dyDescent="0.25">
      <c r="A48" s="25">
        <v>44</v>
      </c>
      <c r="B48" s="26" t="s">
        <v>238</v>
      </c>
      <c r="C48" s="25">
        <v>122</v>
      </c>
      <c r="D48" s="4">
        <v>1241</v>
      </c>
      <c r="E48" s="40" t="s">
        <v>187</v>
      </c>
      <c r="F48" s="5" t="s">
        <v>18</v>
      </c>
      <c r="G48" s="5" t="s">
        <v>173</v>
      </c>
      <c r="H48" s="5"/>
    </row>
    <row r="49" spans="1:12" s="6" customFormat="1" ht="30" customHeight="1" x14ac:dyDescent="0.25">
      <c r="A49" s="25">
        <v>45</v>
      </c>
      <c r="B49" s="26" t="s">
        <v>238</v>
      </c>
      <c r="C49" s="25">
        <v>123</v>
      </c>
      <c r="D49" s="4">
        <v>6031</v>
      </c>
      <c r="E49" s="5" t="s">
        <v>39</v>
      </c>
      <c r="F49" s="3" t="s">
        <v>17</v>
      </c>
      <c r="G49" s="5" t="s">
        <v>36</v>
      </c>
      <c r="H49" s="5"/>
      <c r="I49" s="27"/>
    </row>
    <row r="50" spans="1:12" s="6" customFormat="1" ht="30" customHeight="1" x14ac:dyDescent="0.25">
      <c r="A50" s="25">
        <v>46</v>
      </c>
      <c r="B50" s="26" t="s">
        <v>238</v>
      </c>
      <c r="C50" s="25">
        <v>124</v>
      </c>
      <c r="D50" s="19">
        <v>20</v>
      </c>
      <c r="E50" s="40" t="s">
        <v>188</v>
      </c>
      <c r="F50" s="3" t="s">
        <v>15</v>
      </c>
      <c r="G50" s="3" t="s">
        <v>16</v>
      </c>
      <c r="H50" s="5"/>
      <c r="I50" s="27"/>
    </row>
    <row r="51" spans="1:12" s="6" customFormat="1" ht="48" customHeight="1" x14ac:dyDescent="0.25">
      <c r="A51" s="25">
        <v>47</v>
      </c>
      <c r="B51" s="26" t="s">
        <v>238</v>
      </c>
      <c r="C51" s="25">
        <v>125</v>
      </c>
      <c r="D51" s="4">
        <v>708.26</v>
      </c>
      <c r="E51" s="5" t="s">
        <v>242</v>
      </c>
      <c r="F51" s="43" t="s">
        <v>241</v>
      </c>
      <c r="G51" s="3" t="s">
        <v>55</v>
      </c>
      <c r="H51" s="5" t="s">
        <v>272</v>
      </c>
      <c r="I51" s="27"/>
      <c r="J51" s="22"/>
    </row>
    <row r="52" spans="1:12" s="6" customFormat="1" ht="30" customHeight="1" x14ac:dyDescent="0.25">
      <c r="A52" s="25">
        <v>48</v>
      </c>
      <c r="B52" s="26" t="s">
        <v>238</v>
      </c>
      <c r="C52" s="25">
        <v>126</v>
      </c>
      <c r="D52" s="14">
        <v>134.57</v>
      </c>
      <c r="E52" s="5" t="s">
        <v>243</v>
      </c>
      <c r="F52" s="43" t="s">
        <v>241</v>
      </c>
      <c r="G52" s="3" t="s">
        <v>53</v>
      </c>
      <c r="H52" s="5" t="s">
        <v>272</v>
      </c>
      <c r="I52" s="23"/>
      <c r="J52" s="22"/>
      <c r="K52" s="30"/>
      <c r="L52" s="22"/>
    </row>
    <row r="53" spans="1:12" s="6" customFormat="1" ht="30" customHeight="1" x14ac:dyDescent="0.25">
      <c r="A53" s="25">
        <v>49</v>
      </c>
      <c r="B53" s="26" t="s">
        <v>257</v>
      </c>
      <c r="C53" s="25">
        <v>3</v>
      </c>
      <c r="D53" s="14">
        <v>42.02</v>
      </c>
      <c r="E53" s="43" t="s">
        <v>258</v>
      </c>
      <c r="F53" s="40" t="s">
        <v>57</v>
      </c>
      <c r="G53" s="42" t="s">
        <v>226</v>
      </c>
      <c r="H53" s="5"/>
      <c r="I53" s="23"/>
      <c r="J53" s="22"/>
      <c r="K53" s="30"/>
      <c r="L53" s="22"/>
    </row>
    <row r="54" spans="1:12" s="6" customFormat="1" ht="30" customHeight="1" x14ac:dyDescent="0.25">
      <c r="A54" s="25">
        <v>50</v>
      </c>
      <c r="B54" s="26" t="s">
        <v>257</v>
      </c>
      <c r="C54" s="25">
        <v>3</v>
      </c>
      <c r="D54" s="14">
        <v>7.98</v>
      </c>
      <c r="E54" s="43" t="s">
        <v>259</v>
      </c>
      <c r="F54" s="40" t="s">
        <v>57</v>
      </c>
      <c r="G54" s="42" t="s">
        <v>53</v>
      </c>
      <c r="H54" s="5"/>
      <c r="I54" s="23"/>
      <c r="J54" s="22"/>
      <c r="K54" s="30"/>
      <c r="L54" s="22"/>
    </row>
    <row r="55" spans="1:12" s="6" customFormat="1" ht="30" customHeight="1" x14ac:dyDescent="0.25">
      <c r="A55" s="25">
        <v>51</v>
      </c>
      <c r="B55" s="26" t="s">
        <v>257</v>
      </c>
      <c r="C55" s="25">
        <v>3</v>
      </c>
      <c r="D55" s="14">
        <v>81.510000000000005</v>
      </c>
      <c r="E55" s="43" t="s">
        <v>260</v>
      </c>
      <c r="F55" s="40" t="s">
        <v>57</v>
      </c>
      <c r="G55" s="3" t="s">
        <v>16</v>
      </c>
      <c r="H55" s="5"/>
      <c r="I55" s="23"/>
      <c r="J55" s="22"/>
      <c r="K55" s="30"/>
      <c r="L55" s="22"/>
    </row>
    <row r="56" spans="1:12" s="6" customFormat="1" ht="30" customHeight="1" x14ac:dyDescent="0.25">
      <c r="A56" s="25">
        <v>52</v>
      </c>
      <c r="B56" s="26" t="s">
        <v>257</v>
      </c>
      <c r="C56" s="25">
        <v>3</v>
      </c>
      <c r="D56" s="14">
        <v>15.49</v>
      </c>
      <c r="E56" s="43" t="s">
        <v>261</v>
      </c>
      <c r="F56" s="40" t="s">
        <v>57</v>
      </c>
      <c r="G56" s="42" t="s">
        <v>53</v>
      </c>
      <c r="H56" s="5"/>
      <c r="I56" s="23"/>
      <c r="J56" s="22"/>
      <c r="K56" s="30"/>
      <c r="L56" s="22"/>
    </row>
    <row r="57" spans="1:12" s="6" customFormat="1" ht="30" customHeight="1" x14ac:dyDescent="0.25">
      <c r="A57" s="25">
        <v>53</v>
      </c>
      <c r="B57" s="26" t="s">
        <v>257</v>
      </c>
      <c r="C57" s="25">
        <v>3</v>
      </c>
      <c r="D57" s="14">
        <v>208.4</v>
      </c>
      <c r="E57" s="43" t="s">
        <v>262</v>
      </c>
      <c r="F57" s="40" t="s">
        <v>57</v>
      </c>
      <c r="G57" s="43" t="s">
        <v>66</v>
      </c>
      <c r="H57" s="5"/>
      <c r="I57" s="23"/>
      <c r="J57" s="22"/>
      <c r="K57" s="30"/>
      <c r="L57" s="22"/>
    </row>
    <row r="58" spans="1:12" s="6" customFormat="1" ht="30" customHeight="1" x14ac:dyDescent="0.25">
      <c r="A58" s="25">
        <v>54</v>
      </c>
      <c r="B58" s="26" t="s">
        <v>257</v>
      </c>
      <c r="C58" s="25">
        <v>3</v>
      </c>
      <c r="D58" s="14">
        <v>39.6</v>
      </c>
      <c r="E58" s="43" t="s">
        <v>263</v>
      </c>
      <c r="F58" s="40" t="s">
        <v>57</v>
      </c>
      <c r="G58" s="42" t="s">
        <v>53</v>
      </c>
      <c r="H58" s="5"/>
      <c r="I58" s="23"/>
      <c r="J58" s="22"/>
      <c r="K58" s="30"/>
      <c r="L58" s="22"/>
    </row>
    <row r="59" spans="1:12" s="6" customFormat="1" ht="30" customHeight="1" x14ac:dyDescent="0.25">
      <c r="A59" s="25">
        <v>55</v>
      </c>
      <c r="B59" s="26" t="s">
        <v>273</v>
      </c>
      <c r="C59" s="25">
        <v>128</v>
      </c>
      <c r="D59" s="4">
        <v>708.26</v>
      </c>
      <c r="E59" s="5" t="s">
        <v>242</v>
      </c>
      <c r="F59" s="43" t="s">
        <v>241</v>
      </c>
      <c r="G59" s="3" t="s">
        <v>55</v>
      </c>
      <c r="H59" s="5"/>
      <c r="I59" s="23"/>
      <c r="J59" s="22"/>
      <c r="K59" s="30"/>
      <c r="L59" s="22"/>
    </row>
    <row r="60" spans="1:12" s="6" customFormat="1" ht="30" customHeight="1" x14ac:dyDescent="0.25">
      <c r="A60" s="25">
        <v>56</v>
      </c>
      <c r="B60" s="26" t="s">
        <v>273</v>
      </c>
      <c r="C60" s="25">
        <v>129</v>
      </c>
      <c r="D60" s="14">
        <v>134.57</v>
      </c>
      <c r="E60" s="5" t="s">
        <v>243</v>
      </c>
      <c r="F60" s="43" t="s">
        <v>241</v>
      </c>
      <c r="G60" s="3" t="s">
        <v>53</v>
      </c>
      <c r="H60" s="5"/>
      <c r="I60" s="23"/>
      <c r="J60" s="22"/>
      <c r="K60" s="30"/>
      <c r="L60" s="22"/>
    </row>
    <row r="61" spans="1:12" s="6" customFormat="1" ht="30" customHeight="1" x14ac:dyDescent="0.25">
      <c r="A61" s="25">
        <v>57</v>
      </c>
      <c r="B61" s="26" t="s">
        <v>244</v>
      </c>
      <c r="C61" s="25">
        <v>131</v>
      </c>
      <c r="D61" s="4">
        <v>9241</v>
      </c>
      <c r="E61" s="3" t="s">
        <v>19</v>
      </c>
      <c r="F61" s="3" t="s">
        <v>13</v>
      </c>
      <c r="G61" s="3" t="s">
        <v>9</v>
      </c>
      <c r="H61" s="5"/>
      <c r="J61" s="22"/>
    </row>
    <row r="62" spans="1:12" s="6" customFormat="1" ht="30" customHeight="1" x14ac:dyDescent="0.25">
      <c r="A62" s="25">
        <v>58</v>
      </c>
      <c r="B62" s="26" t="s">
        <v>244</v>
      </c>
      <c r="C62" s="25">
        <v>132</v>
      </c>
      <c r="D62" s="4">
        <v>1084</v>
      </c>
      <c r="E62" s="3" t="s">
        <v>24</v>
      </c>
      <c r="F62" s="3" t="s">
        <v>17</v>
      </c>
      <c r="G62" s="5" t="s">
        <v>9</v>
      </c>
      <c r="H62" s="5"/>
      <c r="I62" s="29"/>
      <c r="J62" s="22"/>
    </row>
    <row r="63" spans="1:12" s="6" customFormat="1" ht="30" customHeight="1" x14ac:dyDescent="0.25">
      <c r="A63" s="25">
        <v>59</v>
      </c>
      <c r="B63" s="26" t="s">
        <v>244</v>
      </c>
      <c r="C63" s="25">
        <v>133</v>
      </c>
      <c r="D63" s="4">
        <v>3971</v>
      </c>
      <c r="E63" s="5" t="s">
        <v>180</v>
      </c>
      <c r="F63" s="5" t="s">
        <v>18</v>
      </c>
      <c r="G63" s="5" t="s">
        <v>9</v>
      </c>
      <c r="H63" s="5"/>
      <c r="J63" s="22"/>
    </row>
    <row r="64" spans="1:12" s="6" customFormat="1" ht="30" customHeight="1" x14ac:dyDescent="0.25">
      <c r="A64" s="25">
        <v>60</v>
      </c>
      <c r="B64" s="26" t="s">
        <v>244</v>
      </c>
      <c r="C64" s="25">
        <v>134</v>
      </c>
      <c r="D64" s="4">
        <v>1588</v>
      </c>
      <c r="E64" s="5" t="s">
        <v>185</v>
      </c>
      <c r="F64" s="5" t="s">
        <v>18</v>
      </c>
      <c r="G64" s="5" t="s">
        <v>9</v>
      </c>
      <c r="H64" s="5"/>
      <c r="J64" s="22"/>
    </row>
    <row r="65" spans="1:11" s="6" customFormat="1" ht="30" customHeight="1" x14ac:dyDescent="0.25">
      <c r="A65" s="25">
        <v>61</v>
      </c>
      <c r="B65" s="26" t="s">
        <v>244</v>
      </c>
      <c r="C65" s="25">
        <v>135</v>
      </c>
      <c r="D65" s="4">
        <v>358</v>
      </c>
      <c r="E65" s="5" t="s">
        <v>39</v>
      </c>
      <c r="F65" s="3" t="s">
        <v>17</v>
      </c>
      <c r="G65" s="5" t="s">
        <v>36</v>
      </c>
      <c r="H65" s="5"/>
    </row>
    <row r="66" spans="1:11" s="6" customFormat="1" ht="30" customHeight="1" x14ac:dyDescent="0.25">
      <c r="A66" s="25">
        <v>62</v>
      </c>
      <c r="B66" s="26" t="s">
        <v>245</v>
      </c>
      <c r="C66" s="25">
        <v>4</v>
      </c>
      <c r="D66" s="4">
        <f>91+7</f>
        <v>98</v>
      </c>
      <c r="E66" s="5" t="s">
        <v>266</v>
      </c>
      <c r="F66" s="40" t="s">
        <v>57</v>
      </c>
      <c r="G66" s="3" t="s">
        <v>16</v>
      </c>
      <c r="H66" s="5"/>
    </row>
    <row r="67" spans="1:11" s="6" customFormat="1" ht="30" customHeight="1" x14ac:dyDescent="0.25">
      <c r="A67" s="25">
        <v>63</v>
      </c>
      <c r="B67" s="26" t="s">
        <v>245</v>
      </c>
      <c r="C67" s="25">
        <v>4</v>
      </c>
      <c r="D67" s="4">
        <f>17.29+1.33</f>
        <v>18.619999999999997</v>
      </c>
      <c r="E67" s="5" t="s">
        <v>264</v>
      </c>
      <c r="F67" s="40" t="s">
        <v>57</v>
      </c>
      <c r="G67" s="42" t="s">
        <v>53</v>
      </c>
      <c r="H67" s="5"/>
    </row>
    <row r="68" spans="1:11" s="6" customFormat="1" ht="30" customHeight="1" x14ac:dyDescent="0.25">
      <c r="A68" s="25">
        <v>64</v>
      </c>
      <c r="B68" s="26" t="s">
        <v>245</v>
      </c>
      <c r="C68" s="25">
        <v>4</v>
      </c>
      <c r="D68" s="4">
        <v>423</v>
      </c>
      <c r="E68" s="5" t="s">
        <v>265</v>
      </c>
      <c r="F68" s="40" t="s">
        <v>57</v>
      </c>
      <c r="G68" s="42" t="s">
        <v>53</v>
      </c>
      <c r="H68" s="5"/>
    </row>
    <row r="69" spans="1:11" s="6" customFormat="1" ht="30" customHeight="1" x14ac:dyDescent="0.25">
      <c r="A69" s="25">
        <v>65</v>
      </c>
      <c r="B69" s="26" t="s">
        <v>245</v>
      </c>
      <c r="C69" s="25">
        <v>136</v>
      </c>
      <c r="D69" s="4">
        <v>126.05</v>
      </c>
      <c r="E69" s="43" t="s">
        <v>247</v>
      </c>
      <c r="F69" s="43" t="s">
        <v>246</v>
      </c>
      <c r="G69" s="43" t="s">
        <v>16</v>
      </c>
      <c r="H69" s="5"/>
    </row>
    <row r="70" spans="1:11" s="6" customFormat="1" ht="30" customHeight="1" x14ac:dyDescent="0.25">
      <c r="A70" s="25">
        <v>66</v>
      </c>
      <c r="B70" s="26" t="s">
        <v>245</v>
      </c>
      <c r="C70" s="25">
        <v>137</v>
      </c>
      <c r="D70" s="4">
        <v>23.95</v>
      </c>
      <c r="E70" s="43" t="s">
        <v>248</v>
      </c>
      <c r="F70" s="43" t="s">
        <v>246</v>
      </c>
      <c r="G70" s="3" t="s">
        <v>53</v>
      </c>
      <c r="H70" s="5"/>
    </row>
    <row r="71" spans="1:11" s="6" customFormat="1" ht="30" customHeight="1" x14ac:dyDescent="0.25">
      <c r="A71" s="25">
        <v>67</v>
      </c>
      <c r="B71" s="26" t="s">
        <v>249</v>
      </c>
      <c r="C71" s="25">
        <v>138</v>
      </c>
      <c r="D71" s="4">
        <v>15000</v>
      </c>
      <c r="E71" s="16" t="s">
        <v>250</v>
      </c>
      <c r="F71" s="3" t="s">
        <v>50</v>
      </c>
      <c r="G71" s="3" t="s">
        <v>56</v>
      </c>
      <c r="H71" s="5"/>
    </row>
    <row r="72" spans="1:11" s="6" customFormat="1" ht="45.75" customHeight="1" x14ac:dyDescent="0.25">
      <c r="A72" s="25">
        <v>68</v>
      </c>
      <c r="B72" s="26" t="s">
        <v>249</v>
      </c>
      <c r="C72" s="25">
        <v>139</v>
      </c>
      <c r="D72" s="4">
        <v>1995.62</v>
      </c>
      <c r="E72" s="5" t="s">
        <v>251</v>
      </c>
      <c r="F72" s="3" t="s">
        <v>45</v>
      </c>
      <c r="G72" s="3" t="s">
        <v>55</v>
      </c>
      <c r="H72" s="5"/>
    </row>
    <row r="73" spans="1:11" s="6" customFormat="1" ht="37.5" customHeight="1" x14ac:dyDescent="0.25">
      <c r="A73" s="25">
        <v>69</v>
      </c>
      <c r="B73" s="26" t="s">
        <v>267</v>
      </c>
      <c r="C73" s="25">
        <v>6</v>
      </c>
      <c r="D73" s="4">
        <v>21</v>
      </c>
      <c r="E73" s="43" t="s">
        <v>268</v>
      </c>
      <c r="F73" s="40" t="s">
        <v>57</v>
      </c>
      <c r="G73" s="40" t="s">
        <v>54</v>
      </c>
      <c r="H73" s="5"/>
    </row>
    <row r="74" spans="1:11" s="6" customFormat="1" ht="30" customHeight="1" x14ac:dyDescent="0.25">
      <c r="A74" s="25">
        <v>70</v>
      </c>
      <c r="B74" s="26" t="s">
        <v>267</v>
      </c>
      <c r="C74" s="25">
        <v>6</v>
      </c>
      <c r="D74" s="4">
        <v>3.99</v>
      </c>
      <c r="E74" s="43" t="s">
        <v>269</v>
      </c>
      <c r="F74" s="40" t="s">
        <v>57</v>
      </c>
      <c r="G74" s="42" t="s">
        <v>230</v>
      </c>
      <c r="H74" s="5"/>
    </row>
    <row r="75" spans="1:11" s="6" customFormat="1" ht="30" customHeight="1" x14ac:dyDescent="0.25">
      <c r="A75" s="25">
        <v>71</v>
      </c>
      <c r="B75" s="26" t="s">
        <v>267</v>
      </c>
      <c r="C75" s="25">
        <v>6</v>
      </c>
      <c r="D75" s="4">
        <v>29.84</v>
      </c>
      <c r="E75" s="5" t="s">
        <v>270</v>
      </c>
      <c r="F75" s="40" t="s">
        <v>57</v>
      </c>
      <c r="G75" s="3" t="s">
        <v>16</v>
      </c>
      <c r="H75" s="5"/>
    </row>
    <row r="76" spans="1:11" s="6" customFormat="1" ht="30" customHeight="1" x14ac:dyDescent="0.25">
      <c r="A76" s="25">
        <v>72</v>
      </c>
      <c r="B76" s="26" t="s">
        <v>267</v>
      </c>
      <c r="C76" s="25">
        <v>6</v>
      </c>
      <c r="D76" s="4">
        <v>5.66</v>
      </c>
      <c r="E76" s="5" t="s">
        <v>271</v>
      </c>
      <c r="F76" s="40" t="s">
        <v>57</v>
      </c>
      <c r="G76" s="42" t="s">
        <v>53</v>
      </c>
      <c r="H76" s="5"/>
    </row>
    <row r="77" spans="1:11" s="6" customFormat="1" ht="30" customHeight="1" x14ac:dyDescent="0.25">
      <c r="A77" s="2"/>
      <c r="B77" s="5"/>
      <c r="C77" s="3"/>
      <c r="D77" s="34">
        <v>-57408.3</v>
      </c>
      <c r="E77" s="5" t="s">
        <v>73</v>
      </c>
      <c r="F77" s="5"/>
      <c r="G77" s="3"/>
      <c r="H77" s="5"/>
      <c r="I77" s="23"/>
      <c r="K77" s="29"/>
    </row>
    <row r="78" spans="1:11" ht="21" customHeight="1" x14ac:dyDescent="0.25">
      <c r="A78" s="10"/>
      <c r="B78" s="11" t="s">
        <v>275</v>
      </c>
      <c r="C78" s="12"/>
      <c r="D78" s="13">
        <f>SUM(D5:D77)</f>
        <v>285197.47000000003</v>
      </c>
      <c r="E78" s="10"/>
      <c r="F78" s="10"/>
      <c r="G78" s="10"/>
      <c r="H78" s="10"/>
      <c r="I78" s="28"/>
      <c r="J78" s="28"/>
    </row>
    <row r="79" spans="1:11" ht="20.25" customHeight="1" x14ac:dyDescent="0.25">
      <c r="A79" s="10"/>
      <c r="B79" s="70" t="s">
        <v>274</v>
      </c>
      <c r="C79" s="71"/>
      <c r="D79" s="13">
        <v>655053.26</v>
      </c>
      <c r="E79" s="45"/>
      <c r="F79" s="44"/>
      <c r="G79" s="10"/>
      <c r="H79" s="10"/>
      <c r="I79" s="28">
        <f>'IANUARIE 2021'!D84+'FEBRUARIE 2021'!D78</f>
        <v>655053.26</v>
      </c>
    </row>
  </sheetData>
  <mergeCells count="2">
    <mergeCell ref="A2:G2"/>
    <mergeCell ref="B79:C79"/>
  </mergeCells>
  <phoneticPr fontId="30" type="noConversion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AF3F-2565-4A97-B644-C375D49D7169}">
  <sheetPr>
    <tabColor rgb="FF92D050"/>
  </sheetPr>
  <dimension ref="A2:CO158"/>
  <sheetViews>
    <sheetView topLeftCell="A7" workbookViewId="0">
      <selection activeCell="F12" sqref="F12"/>
    </sheetView>
  </sheetViews>
  <sheetFormatPr defaultRowHeight="15" x14ac:dyDescent="0.25"/>
  <cols>
    <col min="2" max="2" width="16" customWidth="1"/>
    <col min="3" max="4" width="17.85546875" customWidth="1"/>
    <col min="5" max="5" width="27.42578125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69" t="s">
        <v>167</v>
      </c>
      <c r="B2" s="69"/>
      <c r="C2" s="69"/>
      <c r="D2" s="69"/>
      <c r="E2" s="69"/>
      <c r="F2" s="69"/>
      <c r="G2" s="69"/>
      <c r="H2" s="1"/>
    </row>
    <row r="3" spans="1:12" s="6" customFormat="1" x14ac:dyDescent="0.25">
      <c r="A3" s="8"/>
      <c r="B3" s="8"/>
      <c r="C3" s="8"/>
      <c r="D3" s="8"/>
      <c r="E3" s="8"/>
      <c r="F3" s="8"/>
      <c r="G3" s="8"/>
      <c r="H3" s="8"/>
    </row>
    <row r="4" spans="1:12" s="6" customFormat="1" ht="76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34</v>
      </c>
    </row>
    <row r="5" spans="1:12" s="6" customFormat="1" ht="43.5" customHeight="1" x14ac:dyDescent="0.25">
      <c r="A5" s="25">
        <v>1</v>
      </c>
      <c r="B5" s="26" t="s">
        <v>276</v>
      </c>
      <c r="C5" s="25">
        <v>140</v>
      </c>
      <c r="D5" s="4">
        <v>1215</v>
      </c>
      <c r="E5" s="5" t="s">
        <v>252</v>
      </c>
      <c r="F5" s="3" t="s">
        <v>51</v>
      </c>
      <c r="G5" s="3" t="s">
        <v>55</v>
      </c>
      <c r="H5" s="5"/>
    </row>
    <row r="6" spans="1:12" s="6" customFormat="1" ht="43.5" customHeight="1" x14ac:dyDescent="0.25">
      <c r="A6" s="25">
        <v>2</v>
      </c>
      <c r="B6" s="26" t="s">
        <v>276</v>
      </c>
      <c r="C6" s="25">
        <v>141</v>
      </c>
      <c r="D6" s="4">
        <v>230.85</v>
      </c>
      <c r="E6" s="5" t="s">
        <v>253</v>
      </c>
      <c r="F6" s="3" t="s">
        <v>51</v>
      </c>
      <c r="G6" s="3" t="s">
        <v>53</v>
      </c>
      <c r="H6" s="5"/>
    </row>
    <row r="7" spans="1:12" s="6" customFormat="1" ht="30" customHeight="1" x14ac:dyDescent="0.25">
      <c r="A7" s="25">
        <v>3</v>
      </c>
      <c r="B7" s="26" t="s">
        <v>276</v>
      </c>
      <c r="C7" s="25">
        <v>142</v>
      </c>
      <c r="D7" s="19">
        <v>250</v>
      </c>
      <c r="E7" s="5" t="s">
        <v>254</v>
      </c>
      <c r="F7" s="3" t="s">
        <v>51</v>
      </c>
      <c r="G7" s="43" t="s">
        <v>56</v>
      </c>
      <c r="H7" s="5"/>
      <c r="J7" s="15"/>
    </row>
    <row r="8" spans="1:12" s="6" customFormat="1" ht="30" customHeight="1" x14ac:dyDescent="0.25">
      <c r="A8" s="25">
        <v>4</v>
      </c>
      <c r="B8" s="26" t="s">
        <v>276</v>
      </c>
      <c r="C8" s="25">
        <v>143</v>
      </c>
      <c r="D8" s="4">
        <v>47.5</v>
      </c>
      <c r="E8" s="5" t="s">
        <v>255</v>
      </c>
      <c r="F8" s="3" t="s">
        <v>51</v>
      </c>
      <c r="G8" s="3" t="s">
        <v>53</v>
      </c>
      <c r="H8" s="5"/>
      <c r="J8" s="15"/>
    </row>
    <row r="9" spans="1:12" s="6" customFormat="1" ht="46.5" customHeight="1" x14ac:dyDescent="0.25">
      <c r="A9" s="25">
        <v>5</v>
      </c>
      <c r="B9" s="26" t="s">
        <v>276</v>
      </c>
      <c r="C9" s="25">
        <v>144</v>
      </c>
      <c r="D9" s="4">
        <v>3400</v>
      </c>
      <c r="E9" s="5" t="s">
        <v>277</v>
      </c>
      <c r="F9" s="43" t="s">
        <v>256</v>
      </c>
      <c r="G9" s="3" t="s">
        <v>16</v>
      </c>
      <c r="H9" s="5"/>
      <c r="J9" s="15"/>
    </row>
    <row r="10" spans="1:12" s="6" customFormat="1" ht="45" x14ac:dyDescent="0.25">
      <c r="A10" s="25">
        <v>6</v>
      </c>
      <c r="B10" s="26" t="s">
        <v>276</v>
      </c>
      <c r="C10" s="25">
        <v>145</v>
      </c>
      <c r="D10" s="14">
        <v>646</v>
      </c>
      <c r="E10" s="5" t="s">
        <v>282</v>
      </c>
      <c r="F10" s="43" t="s">
        <v>256</v>
      </c>
      <c r="G10" s="42" t="s">
        <v>53</v>
      </c>
      <c r="H10" s="5"/>
      <c r="J10" s="15"/>
    </row>
    <row r="11" spans="1:12" s="6" customFormat="1" ht="30" customHeight="1" x14ac:dyDescent="0.25">
      <c r="A11" s="25">
        <v>7</v>
      </c>
      <c r="B11" s="26" t="s">
        <v>276</v>
      </c>
      <c r="C11" s="25">
        <v>146</v>
      </c>
      <c r="D11" s="14">
        <v>300</v>
      </c>
      <c r="E11" s="46" t="s">
        <v>279</v>
      </c>
      <c r="F11" s="46" t="s">
        <v>278</v>
      </c>
      <c r="G11" s="3" t="s">
        <v>16</v>
      </c>
      <c r="H11" s="3"/>
      <c r="J11" s="15"/>
    </row>
    <row r="12" spans="1:12" s="6" customFormat="1" ht="30" customHeight="1" x14ac:dyDescent="0.25">
      <c r="A12" s="25">
        <v>8</v>
      </c>
      <c r="B12" s="26" t="s">
        <v>276</v>
      </c>
      <c r="C12" s="25">
        <v>147</v>
      </c>
      <c r="D12" s="14">
        <v>57</v>
      </c>
      <c r="E12" s="46" t="s">
        <v>281</v>
      </c>
      <c r="F12" s="46" t="s">
        <v>278</v>
      </c>
      <c r="G12" s="42" t="s">
        <v>53</v>
      </c>
      <c r="H12" s="3"/>
      <c r="J12" s="15"/>
    </row>
    <row r="13" spans="1:12" s="6" customFormat="1" ht="43.5" customHeight="1" x14ac:dyDescent="0.25">
      <c r="A13" s="25">
        <v>9</v>
      </c>
      <c r="B13" s="26" t="s">
        <v>276</v>
      </c>
      <c r="C13" s="25">
        <v>148</v>
      </c>
      <c r="D13" s="18">
        <v>4550</v>
      </c>
      <c r="E13" s="5" t="s">
        <v>280</v>
      </c>
      <c r="F13" s="3" t="s">
        <v>49</v>
      </c>
      <c r="G13" s="3" t="s">
        <v>16</v>
      </c>
      <c r="H13" s="3"/>
      <c r="J13" s="15"/>
      <c r="K13" s="15"/>
    </row>
    <row r="14" spans="1:12" s="6" customFormat="1" ht="49.5" customHeight="1" x14ac:dyDescent="0.25">
      <c r="A14" s="25">
        <v>10</v>
      </c>
      <c r="B14" s="26" t="s">
        <v>276</v>
      </c>
      <c r="C14" s="25">
        <v>149</v>
      </c>
      <c r="D14" s="18">
        <v>864.5</v>
      </c>
      <c r="E14" s="5" t="s">
        <v>283</v>
      </c>
      <c r="F14" s="3" t="s">
        <v>49</v>
      </c>
      <c r="G14" s="3" t="s">
        <v>53</v>
      </c>
      <c r="H14" s="3"/>
      <c r="J14" s="15"/>
      <c r="K14" s="15"/>
    </row>
    <row r="15" spans="1:12" s="6" customFormat="1" ht="30" customHeight="1" x14ac:dyDescent="0.25">
      <c r="A15" s="25">
        <v>11</v>
      </c>
      <c r="B15" s="26" t="s">
        <v>276</v>
      </c>
      <c r="C15" s="25">
        <v>150</v>
      </c>
      <c r="D15" s="14">
        <v>6130</v>
      </c>
      <c r="E15" s="46" t="s">
        <v>284</v>
      </c>
      <c r="F15" s="3" t="s">
        <v>62</v>
      </c>
      <c r="G15" s="3" t="s">
        <v>16</v>
      </c>
      <c r="H15" s="3"/>
      <c r="J15" s="15"/>
      <c r="K15" s="15"/>
    </row>
    <row r="16" spans="1:12" s="6" customFormat="1" ht="30" customHeight="1" x14ac:dyDescent="0.25">
      <c r="A16" s="25">
        <v>12</v>
      </c>
      <c r="B16" s="26" t="s">
        <v>276</v>
      </c>
      <c r="C16" s="25">
        <v>151</v>
      </c>
      <c r="D16" s="14">
        <v>1164.7</v>
      </c>
      <c r="E16" s="46" t="s">
        <v>285</v>
      </c>
      <c r="F16" s="3" t="s">
        <v>62</v>
      </c>
      <c r="G16" s="3" t="s">
        <v>53</v>
      </c>
      <c r="H16" s="3"/>
      <c r="J16" s="15"/>
      <c r="K16" s="15"/>
    </row>
    <row r="17" spans="1:93" s="6" customFormat="1" ht="30" customHeight="1" x14ac:dyDescent="0.25">
      <c r="A17" s="25">
        <v>13</v>
      </c>
      <c r="B17" s="26" t="s">
        <v>276</v>
      </c>
      <c r="C17" s="25">
        <v>152</v>
      </c>
      <c r="D17" s="14">
        <v>70579.600000000006</v>
      </c>
      <c r="E17" s="46" t="s">
        <v>287</v>
      </c>
      <c r="F17" s="40" t="s">
        <v>197</v>
      </c>
      <c r="G17" s="40" t="s">
        <v>16</v>
      </c>
      <c r="H17" s="3"/>
      <c r="J17" s="15"/>
      <c r="K17" s="15"/>
    </row>
    <row r="18" spans="1:93" s="6" customFormat="1" ht="30" customHeight="1" x14ac:dyDescent="0.25">
      <c r="A18" s="25">
        <v>14</v>
      </c>
      <c r="B18" s="26" t="s">
        <v>276</v>
      </c>
      <c r="C18" s="25">
        <v>153</v>
      </c>
      <c r="D18" s="14">
        <v>13410.12</v>
      </c>
      <c r="E18" s="46" t="s">
        <v>286</v>
      </c>
      <c r="F18" s="40" t="s">
        <v>197</v>
      </c>
      <c r="G18" s="40" t="s">
        <v>53</v>
      </c>
      <c r="H18" s="3"/>
      <c r="J18" s="15"/>
    </row>
    <row r="19" spans="1:93" s="6" customFormat="1" ht="30" customHeight="1" x14ac:dyDescent="0.25">
      <c r="A19" s="25">
        <v>15</v>
      </c>
      <c r="B19" s="26" t="s">
        <v>276</v>
      </c>
      <c r="C19" s="25">
        <v>154</v>
      </c>
      <c r="D19" s="14">
        <v>270</v>
      </c>
      <c r="E19" s="5" t="s">
        <v>288</v>
      </c>
      <c r="F19" s="5" t="s">
        <v>44</v>
      </c>
      <c r="G19" s="3" t="s">
        <v>16</v>
      </c>
      <c r="H19" s="3"/>
      <c r="J19" s="15"/>
    </row>
    <row r="20" spans="1:93" s="6" customFormat="1" ht="30" customHeight="1" x14ac:dyDescent="0.25">
      <c r="A20" s="25">
        <v>16</v>
      </c>
      <c r="B20" s="26" t="s">
        <v>276</v>
      </c>
      <c r="C20" s="25">
        <v>155</v>
      </c>
      <c r="D20" s="14">
        <v>51.3</v>
      </c>
      <c r="E20" s="5" t="s">
        <v>289</v>
      </c>
      <c r="F20" s="5" t="s">
        <v>44</v>
      </c>
      <c r="G20" s="3" t="s">
        <v>53</v>
      </c>
      <c r="H20" s="3"/>
      <c r="J20" s="15"/>
    </row>
    <row r="21" spans="1:93" s="6" customFormat="1" ht="30" customHeight="1" x14ac:dyDescent="0.25">
      <c r="A21" s="25">
        <v>17</v>
      </c>
      <c r="B21" s="26" t="s">
        <v>276</v>
      </c>
      <c r="C21" s="25">
        <v>156</v>
      </c>
      <c r="D21" s="14">
        <v>48.75</v>
      </c>
      <c r="E21" s="46" t="s">
        <v>290</v>
      </c>
      <c r="F21" s="40" t="s">
        <v>208</v>
      </c>
      <c r="G21" s="3" t="s">
        <v>16</v>
      </c>
      <c r="H21" s="3"/>
      <c r="J21" s="15"/>
    </row>
    <row r="22" spans="1:93" s="6" customFormat="1" ht="30" customHeight="1" x14ac:dyDescent="0.25">
      <c r="A22" s="25">
        <v>18</v>
      </c>
      <c r="B22" s="26" t="s">
        <v>276</v>
      </c>
      <c r="C22" s="25">
        <v>157</v>
      </c>
      <c r="D22" s="14">
        <v>9.26</v>
      </c>
      <c r="E22" s="46" t="s">
        <v>291</v>
      </c>
      <c r="F22" s="40" t="s">
        <v>208</v>
      </c>
      <c r="G22" s="3" t="s">
        <v>53</v>
      </c>
      <c r="H22" s="3"/>
      <c r="J22" s="15"/>
    </row>
    <row r="23" spans="1:93" s="6" customFormat="1" ht="30" customHeight="1" x14ac:dyDescent="0.25">
      <c r="A23" s="25">
        <v>19</v>
      </c>
      <c r="B23" s="26" t="s">
        <v>276</v>
      </c>
      <c r="C23" s="25">
        <v>158</v>
      </c>
      <c r="D23" s="14">
        <v>8130.24</v>
      </c>
      <c r="E23" s="5" t="s">
        <v>292</v>
      </c>
      <c r="F23" s="3" t="s">
        <v>63</v>
      </c>
      <c r="G23" s="3" t="s">
        <v>56</v>
      </c>
      <c r="H23" s="3"/>
    </row>
    <row r="24" spans="1:93" s="6" customFormat="1" ht="30" customHeight="1" x14ac:dyDescent="0.25">
      <c r="A24" s="25">
        <v>20</v>
      </c>
      <c r="B24" s="26" t="s">
        <v>276</v>
      </c>
      <c r="C24" s="25">
        <v>159</v>
      </c>
      <c r="D24" s="14">
        <v>1544.75</v>
      </c>
      <c r="E24" s="5" t="s">
        <v>293</v>
      </c>
      <c r="F24" s="3" t="s">
        <v>63</v>
      </c>
      <c r="G24" s="3" t="s">
        <v>53</v>
      </c>
      <c r="H24" s="3"/>
    </row>
    <row r="25" spans="1:93" s="6" customFormat="1" ht="30" customHeight="1" x14ac:dyDescent="0.25">
      <c r="A25" s="25">
        <v>21</v>
      </c>
      <c r="B25" s="26" t="s">
        <v>276</v>
      </c>
      <c r="C25" s="25">
        <v>160</v>
      </c>
      <c r="D25" s="14">
        <v>1047.4000000000001</v>
      </c>
      <c r="E25" s="5" t="s">
        <v>294</v>
      </c>
      <c r="F25" s="40" t="s">
        <v>86</v>
      </c>
      <c r="G25" s="40" t="s">
        <v>54</v>
      </c>
      <c r="H25" s="3"/>
    </row>
    <row r="26" spans="1:93" s="6" customFormat="1" ht="30" customHeight="1" x14ac:dyDescent="0.25">
      <c r="A26" s="25">
        <v>22</v>
      </c>
      <c r="B26" s="26" t="s">
        <v>276</v>
      </c>
      <c r="C26" s="25">
        <v>161</v>
      </c>
      <c r="D26" s="14">
        <v>199</v>
      </c>
      <c r="E26" s="5" t="s">
        <v>295</v>
      </c>
      <c r="F26" s="40" t="s">
        <v>86</v>
      </c>
      <c r="G26" s="40" t="s">
        <v>53</v>
      </c>
      <c r="H26" s="3"/>
    </row>
    <row r="27" spans="1:93" s="6" customFormat="1" ht="30" customHeight="1" x14ac:dyDescent="0.25">
      <c r="A27" s="25">
        <v>23</v>
      </c>
      <c r="B27" s="26" t="s">
        <v>276</v>
      </c>
      <c r="C27" s="25">
        <v>162</v>
      </c>
      <c r="D27" s="14">
        <v>52.94</v>
      </c>
      <c r="E27" s="5" t="s">
        <v>296</v>
      </c>
      <c r="F27" s="3" t="s">
        <v>45</v>
      </c>
      <c r="G27" s="3" t="s">
        <v>55</v>
      </c>
      <c r="H27" s="3"/>
    </row>
    <row r="28" spans="1:93" s="9" customFormat="1" ht="30" customHeight="1" x14ac:dyDescent="0.25">
      <c r="A28" s="25">
        <v>24</v>
      </c>
      <c r="B28" s="26" t="s">
        <v>276</v>
      </c>
      <c r="C28" s="25">
        <v>163</v>
      </c>
      <c r="D28" s="14">
        <v>4.3899999999999997</v>
      </c>
      <c r="E28" s="5" t="s">
        <v>297</v>
      </c>
      <c r="F28" s="3" t="s">
        <v>45</v>
      </c>
      <c r="G28" s="3" t="s">
        <v>53</v>
      </c>
      <c r="H28" s="3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</row>
    <row r="29" spans="1:93" s="32" customFormat="1" ht="30" customHeight="1" x14ac:dyDescent="0.25">
      <c r="A29" s="25">
        <v>25</v>
      </c>
      <c r="B29" s="26" t="s">
        <v>276</v>
      </c>
      <c r="C29" s="25">
        <v>164</v>
      </c>
      <c r="D29" s="14">
        <v>495.58</v>
      </c>
      <c r="E29" s="5" t="s">
        <v>298</v>
      </c>
      <c r="F29" s="3" t="s">
        <v>45</v>
      </c>
      <c r="G29" s="3" t="s">
        <v>55</v>
      </c>
      <c r="H29" s="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</row>
    <row r="30" spans="1:93" s="6" customFormat="1" ht="30" customHeight="1" x14ac:dyDescent="0.25">
      <c r="A30" s="25">
        <v>26</v>
      </c>
      <c r="B30" s="26" t="s">
        <v>276</v>
      </c>
      <c r="C30" s="25">
        <v>165</v>
      </c>
      <c r="D30" s="14">
        <v>42.6</v>
      </c>
      <c r="E30" s="5" t="s">
        <v>299</v>
      </c>
      <c r="F30" s="3" t="s">
        <v>45</v>
      </c>
      <c r="G30" s="3" t="s">
        <v>53</v>
      </c>
      <c r="H30" s="3"/>
    </row>
    <row r="31" spans="1:93" s="6" customFormat="1" ht="30" customHeight="1" x14ac:dyDescent="0.25">
      <c r="A31" s="25">
        <v>27</v>
      </c>
      <c r="B31" s="26" t="s">
        <v>276</v>
      </c>
      <c r="C31" s="25">
        <v>166</v>
      </c>
      <c r="D31" s="14">
        <v>1757.62</v>
      </c>
      <c r="E31" s="5" t="s">
        <v>300</v>
      </c>
      <c r="F31" s="3" t="s">
        <v>45</v>
      </c>
      <c r="G31" s="3" t="s">
        <v>55</v>
      </c>
      <c r="H31" s="5"/>
    </row>
    <row r="32" spans="1:93" s="6" customFormat="1" ht="30" customHeight="1" x14ac:dyDescent="0.25">
      <c r="A32" s="25">
        <v>28</v>
      </c>
      <c r="B32" s="26" t="s">
        <v>276</v>
      </c>
      <c r="C32" s="25">
        <v>167</v>
      </c>
      <c r="D32" s="14">
        <v>151.33000000000001</v>
      </c>
      <c r="E32" s="5" t="s">
        <v>301</v>
      </c>
      <c r="F32" s="3" t="s">
        <v>45</v>
      </c>
      <c r="G32" s="3" t="s">
        <v>53</v>
      </c>
      <c r="H32" s="5"/>
    </row>
    <row r="33" spans="1:8" s="6" customFormat="1" ht="30" customHeight="1" x14ac:dyDescent="0.25">
      <c r="A33" s="25">
        <v>29</v>
      </c>
      <c r="B33" s="26" t="s">
        <v>276</v>
      </c>
      <c r="C33" s="25">
        <v>168</v>
      </c>
      <c r="D33" s="14">
        <v>173.35</v>
      </c>
      <c r="E33" s="5" t="s">
        <v>302</v>
      </c>
      <c r="F33" s="3" t="s">
        <v>45</v>
      </c>
      <c r="G33" s="3" t="s">
        <v>53</v>
      </c>
      <c r="H33" s="5"/>
    </row>
    <row r="34" spans="1:8" s="6" customFormat="1" ht="30" customHeight="1" x14ac:dyDescent="0.25">
      <c r="A34" s="25">
        <v>30</v>
      </c>
      <c r="B34" s="26" t="s">
        <v>276</v>
      </c>
      <c r="C34" s="25">
        <v>169</v>
      </c>
      <c r="D34" s="4">
        <v>87.93</v>
      </c>
      <c r="E34" s="5" t="s">
        <v>303</v>
      </c>
      <c r="F34" s="3" t="s">
        <v>45</v>
      </c>
      <c r="G34" s="3" t="s">
        <v>55</v>
      </c>
      <c r="H34" s="5"/>
    </row>
    <row r="35" spans="1:8" s="6" customFormat="1" ht="30" customHeight="1" x14ac:dyDescent="0.25">
      <c r="A35" s="25">
        <v>31</v>
      </c>
      <c r="B35" s="26" t="s">
        <v>276</v>
      </c>
      <c r="C35" s="25">
        <v>170</v>
      </c>
      <c r="D35" s="4">
        <v>7.32</v>
      </c>
      <c r="E35" s="5" t="s">
        <v>304</v>
      </c>
      <c r="F35" s="3" t="s">
        <v>45</v>
      </c>
      <c r="G35" s="3" t="s">
        <v>53</v>
      </c>
      <c r="H35" s="5"/>
    </row>
    <row r="36" spans="1:8" s="6" customFormat="1" ht="30" customHeight="1" x14ac:dyDescent="0.25">
      <c r="A36" s="25">
        <v>32</v>
      </c>
      <c r="B36" s="26" t="s">
        <v>276</v>
      </c>
      <c r="C36" s="25">
        <v>171</v>
      </c>
      <c r="D36" s="4">
        <v>419.21</v>
      </c>
      <c r="E36" s="5" t="s">
        <v>305</v>
      </c>
      <c r="F36" s="3" t="s">
        <v>45</v>
      </c>
      <c r="G36" s="3" t="s">
        <v>55</v>
      </c>
      <c r="H36" s="5"/>
    </row>
    <row r="37" spans="1:8" s="6" customFormat="1" ht="30" customHeight="1" x14ac:dyDescent="0.25">
      <c r="A37" s="25">
        <v>33</v>
      </c>
      <c r="B37" s="26" t="s">
        <v>276</v>
      </c>
      <c r="C37" s="25">
        <v>172</v>
      </c>
      <c r="D37" s="4">
        <v>35.78</v>
      </c>
      <c r="E37" s="5" t="s">
        <v>306</v>
      </c>
      <c r="F37" s="3" t="s">
        <v>45</v>
      </c>
      <c r="G37" s="3" t="s">
        <v>53</v>
      </c>
      <c r="H37" s="5"/>
    </row>
    <row r="38" spans="1:8" s="6" customFormat="1" ht="30" customHeight="1" x14ac:dyDescent="0.25">
      <c r="A38" s="25">
        <v>34</v>
      </c>
      <c r="B38" s="26" t="s">
        <v>276</v>
      </c>
      <c r="C38" s="25">
        <v>173</v>
      </c>
      <c r="D38" s="4">
        <v>302.67</v>
      </c>
      <c r="E38" s="5" t="s">
        <v>307</v>
      </c>
      <c r="F38" s="3" t="s">
        <v>45</v>
      </c>
      <c r="G38" s="3" t="s">
        <v>55</v>
      </c>
      <c r="H38" s="5"/>
    </row>
    <row r="39" spans="1:8" s="6" customFormat="1" ht="30" customHeight="1" x14ac:dyDescent="0.25">
      <c r="A39" s="25">
        <v>35</v>
      </c>
      <c r="B39" s="26" t="s">
        <v>276</v>
      </c>
      <c r="C39" s="25">
        <v>174</v>
      </c>
      <c r="D39" s="4">
        <v>25.28</v>
      </c>
      <c r="E39" s="5" t="s">
        <v>308</v>
      </c>
      <c r="F39" s="3" t="s">
        <v>45</v>
      </c>
      <c r="G39" s="3" t="s">
        <v>53</v>
      </c>
      <c r="H39" s="5"/>
    </row>
    <row r="40" spans="1:8" s="6" customFormat="1" ht="30" customHeight="1" x14ac:dyDescent="0.25">
      <c r="A40" s="25">
        <v>36</v>
      </c>
      <c r="B40" s="26" t="s">
        <v>276</v>
      </c>
      <c r="C40" s="25">
        <v>175</v>
      </c>
      <c r="D40" s="4">
        <v>595.83000000000004</v>
      </c>
      <c r="E40" s="5" t="s">
        <v>309</v>
      </c>
      <c r="F40" s="5" t="s">
        <v>64</v>
      </c>
      <c r="G40" s="46" t="s">
        <v>66</v>
      </c>
      <c r="H40" s="5"/>
    </row>
    <row r="41" spans="1:8" s="6" customFormat="1" ht="30" customHeight="1" x14ac:dyDescent="0.25">
      <c r="A41" s="25">
        <v>37</v>
      </c>
      <c r="B41" s="26" t="s">
        <v>276</v>
      </c>
      <c r="C41" s="25">
        <v>176</v>
      </c>
      <c r="D41" s="4">
        <v>113.21</v>
      </c>
      <c r="E41" s="5" t="s">
        <v>310</v>
      </c>
      <c r="F41" s="5" t="s">
        <v>64</v>
      </c>
      <c r="G41" s="3" t="s">
        <v>53</v>
      </c>
      <c r="H41" s="5"/>
    </row>
    <row r="42" spans="1:8" s="6" customFormat="1" ht="45" x14ac:dyDescent="0.25">
      <c r="A42" s="25">
        <v>38</v>
      </c>
      <c r="B42" s="26" t="s">
        <v>276</v>
      </c>
      <c r="C42" s="25">
        <v>177</v>
      </c>
      <c r="D42" s="4">
        <v>104.76</v>
      </c>
      <c r="E42" s="5" t="s">
        <v>312</v>
      </c>
      <c r="F42" s="5" t="s">
        <v>52</v>
      </c>
      <c r="G42" s="3" t="s">
        <v>16</v>
      </c>
      <c r="H42" s="5"/>
    </row>
    <row r="43" spans="1:8" s="6" customFormat="1" ht="45" x14ac:dyDescent="0.25">
      <c r="A43" s="25">
        <v>39</v>
      </c>
      <c r="B43" s="26" t="s">
        <v>276</v>
      </c>
      <c r="C43" s="25">
        <v>178</v>
      </c>
      <c r="D43" s="4">
        <v>19.899999999999999</v>
      </c>
      <c r="E43" s="5" t="s">
        <v>313</v>
      </c>
      <c r="F43" s="5" t="s">
        <v>52</v>
      </c>
      <c r="G43" s="3" t="s">
        <v>53</v>
      </c>
      <c r="H43" s="5"/>
    </row>
    <row r="44" spans="1:8" s="6" customFormat="1" ht="30" customHeight="1" x14ac:dyDescent="0.25">
      <c r="A44" s="25">
        <v>40</v>
      </c>
      <c r="B44" s="26" t="s">
        <v>276</v>
      </c>
      <c r="C44" s="25">
        <v>179</v>
      </c>
      <c r="D44" s="4">
        <v>1215</v>
      </c>
      <c r="E44" s="5" t="s">
        <v>314</v>
      </c>
      <c r="F44" s="3" t="s">
        <v>51</v>
      </c>
      <c r="G44" s="3" t="s">
        <v>55</v>
      </c>
      <c r="H44" s="5"/>
    </row>
    <row r="45" spans="1:8" s="6" customFormat="1" ht="30" customHeight="1" x14ac:dyDescent="0.25">
      <c r="A45" s="25">
        <v>41</v>
      </c>
      <c r="B45" s="26" t="s">
        <v>276</v>
      </c>
      <c r="C45" s="25">
        <v>180</v>
      </c>
      <c r="D45" s="4">
        <v>230.85</v>
      </c>
      <c r="E45" s="5" t="s">
        <v>315</v>
      </c>
      <c r="F45" s="3" t="s">
        <v>51</v>
      </c>
      <c r="G45" s="3" t="s">
        <v>53</v>
      </c>
      <c r="H45" s="5"/>
    </row>
    <row r="46" spans="1:8" s="6" customFormat="1" ht="30" customHeight="1" x14ac:dyDescent="0.25">
      <c r="A46" s="25">
        <v>42</v>
      </c>
      <c r="B46" s="26" t="s">
        <v>276</v>
      </c>
      <c r="C46" s="25">
        <v>181</v>
      </c>
      <c r="D46" s="4">
        <v>1072.1600000000001</v>
      </c>
      <c r="E46" s="5" t="s">
        <v>372</v>
      </c>
      <c r="F46" s="5" t="s">
        <v>48</v>
      </c>
      <c r="G46" s="3" t="s">
        <v>54</v>
      </c>
      <c r="H46" s="5"/>
    </row>
    <row r="47" spans="1:8" s="6" customFormat="1" ht="30" customHeight="1" x14ac:dyDescent="0.25">
      <c r="A47" s="25">
        <v>43</v>
      </c>
      <c r="B47" s="26" t="s">
        <v>276</v>
      </c>
      <c r="C47" s="25">
        <v>182</v>
      </c>
      <c r="D47" s="4">
        <v>198.21</v>
      </c>
      <c r="E47" s="5" t="s">
        <v>373</v>
      </c>
      <c r="F47" s="5" t="s">
        <v>48</v>
      </c>
      <c r="G47" s="3" t="s">
        <v>53</v>
      </c>
      <c r="H47" s="5"/>
    </row>
    <row r="48" spans="1:8" s="6" customFormat="1" ht="30" customHeight="1" x14ac:dyDescent="0.25">
      <c r="A48" s="25">
        <v>44</v>
      </c>
      <c r="B48" s="26" t="s">
        <v>276</v>
      </c>
      <c r="C48" s="25">
        <v>183</v>
      </c>
      <c r="D48" s="4">
        <v>19388.580000000002</v>
      </c>
      <c r="E48" s="16" t="s">
        <v>317</v>
      </c>
      <c r="F48" s="3" t="s">
        <v>50</v>
      </c>
      <c r="G48" s="3" t="s">
        <v>56</v>
      </c>
      <c r="H48" s="5"/>
    </row>
    <row r="49" spans="1:12" s="6" customFormat="1" ht="30" customHeight="1" x14ac:dyDescent="0.25">
      <c r="A49" s="25">
        <v>45</v>
      </c>
      <c r="B49" s="26" t="s">
        <v>276</v>
      </c>
      <c r="C49" s="25">
        <v>184</v>
      </c>
      <c r="D49" s="4">
        <v>6533.82</v>
      </c>
      <c r="E49" s="16" t="s">
        <v>318</v>
      </c>
      <c r="F49" s="3" t="s">
        <v>50</v>
      </c>
      <c r="G49" s="3" t="s">
        <v>53</v>
      </c>
      <c r="H49" s="5"/>
      <c r="I49" s="27"/>
    </row>
    <row r="50" spans="1:12" s="6" customFormat="1" ht="45" x14ac:dyDescent="0.25">
      <c r="A50" s="25">
        <v>46</v>
      </c>
      <c r="B50" s="26" t="s">
        <v>276</v>
      </c>
      <c r="C50" s="25">
        <v>185</v>
      </c>
      <c r="D50" s="18">
        <v>4550</v>
      </c>
      <c r="E50" s="5" t="s">
        <v>319</v>
      </c>
      <c r="F50" s="3" t="s">
        <v>49</v>
      </c>
      <c r="G50" s="3" t="s">
        <v>16</v>
      </c>
      <c r="H50" s="5"/>
      <c r="I50" s="27"/>
    </row>
    <row r="51" spans="1:12" s="6" customFormat="1" ht="45" x14ac:dyDescent="0.25">
      <c r="A51" s="25">
        <v>47</v>
      </c>
      <c r="B51" s="26" t="s">
        <v>276</v>
      </c>
      <c r="C51" s="25">
        <v>186</v>
      </c>
      <c r="D51" s="18">
        <v>864.5</v>
      </c>
      <c r="E51" s="5" t="s">
        <v>320</v>
      </c>
      <c r="F51" s="3" t="s">
        <v>49</v>
      </c>
      <c r="G51" s="3" t="s">
        <v>53</v>
      </c>
      <c r="H51" s="5"/>
      <c r="I51" s="27"/>
      <c r="J51" s="22"/>
    </row>
    <row r="52" spans="1:12" s="6" customFormat="1" ht="30" customHeight="1" x14ac:dyDescent="0.25">
      <c r="A52" s="25">
        <v>48</v>
      </c>
      <c r="B52" s="26" t="s">
        <v>276</v>
      </c>
      <c r="C52" s="25">
        <v>187</v>
      </c>
      <c r="D52" s="14">
        <v>911.18</v>
      </c>
      <c r="E52" s="16" t="s">
        <v>321</v>
      </c>
      <c r="F52" s="3" t="s">
        <v>68</v>
      </c>
      <c r="G52" s="3" t="s">
        <v>54</v>
      </c>
      <c r="H52" s="5"/>
      <c r="I52" s="23"/>
      <c r="J52" s="22"/>
      <c r="K52" s="30"/>
      <c r="L52" s="22"/>
    </row>
    <row r="53" spans="1:12" s="6" customFormat="1" ht="30" customHeight="1" x14ac:dyDescent="0.25">
      <c r="A53" s="25">
        <v>49</v>
      </c>
      <c r="B53" s="26" t="s">
        <v>276</v>
      </c>
      <c r="C53" s="25">
        <v>188</v>
      </c>
      <c r="D53" s="4">
        <v>171.75</v>
      </c>
      <c r="E53" s="16" t="s">
        <v>322</v>
      </c>
      <c r="F53" s="3" t="s">
        <v>68</v>
      </c>
      <c r="G53" s="3" t="s">
        <v>53</v>
      </c>
      <c r="H53" s="5"/>
      <c r="J53" s="22"/>
    </row>
    <row r="54" spans="1:12" s="6" customFormat="1" ht="30" customHeight="1" x14ac:dyDescent="0.25">
      <c r="A54" s="25">
        <v>50</v>
      </c>
      <c r="B54" s="26" t="s">
        <v>324</v>
      </c>
      <c r="C54" s="25">
        <v>189</v>
      </c>
      <c r="D54" s="4">
        <v>113.57</v>
      </c>
      <c r="E54" s="46" t="s">
        <v>326</v>
      </c>
      <c r="F54" s="46" t="s">
        <v>325</v>
      </c>
      <c r="G54" s="46" t="s">
        <v>16</v>
      </c>
      <c r="H54" s="5"/>
      <c r="I54" s="29"/>
      <c r="J54" s="22"/>
    </row>
    <row r="55" spans="1:12" s="6" customFormat="1" ht="30" customHeight="1" x14ac:dyDescent="0.25">
      <c r="A55" s="25">
        <v>51</v>
      </c>
      <c r="B55" s="26" t="s">
        <v>324</v>
      </c>
      <c r="C55" s="25">
        <v>190</v>
      </c>
      <c r="D55" s="4">
        <v>20.03</v>
      </c>
      <c r="E55" s="46" t="s">
        <v>327</v>
      </c>
      <c r="F55" s="46" t="s">
        <v>325</v>
      </c>
      <c r="G55" s="3" t="s">
        <v>53</v>
      </c>
      <c r="H55" s="5"/>
      <c r="J55" s="22"/>
    </row>
    <row r="56" spans="1:12" s="6" customFormat="1" ht="30" customHeight="1" x14ac:dyDescent="0.25">
      <c r="A56" s="25">
        <v>52</v>
      </c>
      <c r="B56" s="26" t="s">
        <v>328</v>
      </c>
      <c r="C56" s="25">
        <v>194</v>
      </c>
      <c r="D56" s="4">
        <v>2359</v>
      </c>
      <c r="E56" s="3" t="s">
        <v>19</v>
      </c>
      <c r="F56" s="3" t="s">
        <v>8</v>
      </c>
      <c r="G56" s="3" t="s">
        <v>9</v>
      </c>
      <c r="H56" s="5"/>
      <c r="J56" s="22"/>
    </row>
    <row r="57" spans="1:12" s="6" customFormat="1" ht="30" customHeight="1" x14ac:dyDescent="0.25">
      <c r="A57" s="25">
        <v>53</v>
      </c>
      <c r="B57" s="26" t="s">
        <v>328</v>
      </c>
      <c r="C57" s="25">
        <v>195</v>
      </c>
      <c r="D57" s="4">
        <v>202</v>
      </c>
      <c r="E57" s="3" t="s">
        <v>58</v>
      </c>
      <c r="F57" s="3" t="s">
        <v>8</v>
      </c>
      <c r="G57" s="40" t="s">
        <v>173</v>
      </c>
      <c r="H57" s="5"/>
    </row>
    <row r="58" spans="1:12" s="6" customFormat="1" ht="30" customHeight="1" x14ac:dyDescent="0.25">
      <c r="A58" s="25">
        <v>54</v>
      </c>
      <c r="B58" s="26" t="s">
        <v>328</v>
      </c>
      <c r="C58" s="25">
        <v>196</v>
      </c>
      <c r="D58" s="4">
        <v>4588</v>
      </c>
      <c r="E58" s="3" t="s">
        <v>19</v>
      </c>
      <c r="F58" s="3" t="s">
        <v>8</v>
      </c>
      <c r="G58" s="3" t="s">
        <v>9</v>
      </c>
      <c r="H58" s="5"/>
    </row>
    <row r="59" spans="1:12" s="6" customFormat="1" ht="30" customHeight="1" x14ac:dyDescent="0.25">
      <c r="A59" s="25">
        <v>55</v>
      </c>
      <c r="B59" s="26" t="s">
        <v>328</v>
      </c>
      <c r="C59" s="25">
        <v>197</v>
      </c>
      <c r="D59" s="4">
        <v>436</v>
      </c>
      <c r="E59" s="40" t="s">
        <v>176</v>
      </c>
      <c r="F59" s="3" t="s">
        <v>8</v>
      </c>
      <c r="G59" s="3" t="s">
        <v>10</v>
      </c>
      <c r="H59" s="5"/>
    </row>
    <row r="60" spans="1:12" s="6" customFormat="1" ht="30" customHeight="1" x14ac:dyDescent="0.25">
      <c r="A60" s="25">
        <v>56</v>
      </c>
      <c r="B60" s="26" t="s">
        <v>328</v>
      </c>
      <c r="C60" s="25">
        <v>198</v>
      </c>
      <c r="D60" s="4">
        <v>202</v>
      </c>
      <c r="E60" s="3" t="s">
        <v>58</v>
      </c>
      <c r="F60" s="3" t="s">
        <v>8</v>
      </c>
      <c r="G60" s="40" t="s">
        <v>173</v>
      </c>
      <c r="H60" s="5"/>
    </row>
    <row r="61" spans="1:12" s="6" customFormat="1" ht="45.75" customHeight="1" x14ac:dyDescent="0.25">
      <c r="A61" s="25">
        <v>57</v>
      </c>
      <c r="B61" s="26" t="s">
        <v>328</v>
      </c>
      <c r="C61" s="25">
        <v>199</v>
      </c>
      <c r="D61" s="4">
        <v>863</v>
      </c>
      <c r="E61" s="3" t="s">
        <v>19</v>
      </c>
      <c r="F61" s="3" t="s">
        <v>8</v>
      </c>
      <c r="G61" s="3" t="s">
        <v>9</v>
      </c>
      <c r="H61" s="5"/>
    </row>
    <row r="62" spans="1:12" s="6" customFormat="1" ht="37.5" customHeight="1" x14ac:dyDescent="0.25">
      <c r="A62" s="25">
        <v>58</v>
      </c>
      <c r="B62" s="26" t="s">
        <v>328</v>
      </c>
      <c r="C62" s="25">
        <v>200</v>
      </c>
      <c r="D62" s="4">
        <v>904</v>
      </c>
      <c r="E62" s="40" t="s">
        <v>174</v>
      </c>
      <c r="F62" s="3" t="s">
        <v>8</v>
      </c>
      <c r="G62" s="40" t="s">
        <v>33</v>
      </c>
      <c r="H62" s="5"/>
    </row>
    <row r="63" spans="1:12" s="6" customFormat="1" ht="30" customHeight="1" x14ac:dyDescent="0.25">
      <c r="A63" s="25">
        <v>59</v>
      </c>
      <c r="B63" s="26" t="s">
        <v>328</v>
      </c>
      <c r="C63" s="25">
        <v>201</v>
      </c>
      <c r="D63" s="4">
        <v>401</v>
      </c>
      <c r="E63" s="40" t="s">
        <v>175</v>
      </c>
      <c r="F63" s="3" t="s">
        <v>8</v>
      </c>
      <c r="G63" s="3" t="s">
        <v>9</v>
      </c>
      <c r="H63" s="5"/>
    </row>
    <row r="64" spans="1:12" s="6" customFormat="1" ht="30" customHeight="1" x14ac:dyDescent="0.25">
      <c r="A64" s="25">
        <v>60</v>
      </c>
      <c r="B64" s="26" t="s">
        <v>328</v>
      </c>
      <c r="C64" s="25">
        <v>202</v>
      </c>
      <c r="D64" s="19">
        <v>50</v>
      </c>
      <c r="E64" s="3" t="s">
        <v>58</v>
      </c>
      <c r="F64" s="3" t="s">
        <v>8</v>
      </c>
      <c r="G64" s="40" t="s">
        <v>173</v>
      </c>
      <c r="H64" s="5"/>
    </row>
    <row r="65" spans="1:10" s="6" customFormat="1" ht="30" customHeight="1" x14ac:dyDescent="0.25">
      <c r="A65" s="25">
        <v>61</v>
      </c>
      <c r="B65" s="26" t="s">
        <v>328</v>
      </c>
      <c r="C65" s="25">
        <v>203</v>
      </c>
      <c r="D65" s="4">
        <v>7079</v>
      </c>
      <c r="E65" s="3" t="s">
        <v>19</v>
      </c>
      <c r="F65" s="3" t="s">
        <v>8</v>
      </c>
      <c r="G65" s="3" t="s">
        <v>9</v>
      </c>
      <c r="H65" s="5"/>
    </row>
    <row r="66" spans="1:10" s="6" customFormat="1" ht="30" customHeight="1" x14ac:dyDescent="0.25">
      <c r="A66" s="25">
        <v>62</v>
      </c>
      <c r="B66" s="26" t="s">
        <v>328</v>
      </c>
      <c r="C66" s="25">
        <v>204</v>
      </c>
      <c r="D66" s="4">
        <v>183</v>
      </c>
      <c r="E66" s="3" t="s">
        <v>58</v>
      </c>
      <c r="F66" s="3" t="s">
        <v>8</v>
      </c>
      <c r="G66" s="40" t="s">
        <v>173</v>
      </c>
      <c r="H66" s="5"/>
      <c r="J66" s="22"/>
    </row>
    <row r="67" spans="1:10" s="6" customFormat="1" ht="30" customHeight="1" x14ac:dyDescent="0.25">
      <c r="A67" s="25">
        <v>63</v>
      </c>
      <c r="B67" s="26" t="s">
        <v>328</v>
      </c>
      <c r="C67" s="25">
        <v>205</v>
      </c>
      <c r="D67" s="14">
        <v>6194</v>
      </c>
      <c r="E67" s="3" t="s">
        <v>19</v>
      </c>
      <c r="F67" s="3" t="s">
        <v>8</v>
      </c>
      <c r="G67" s="3" t="s">
        <v>9</v>
      </c>
      <c r="H67" s="5"/>
      <c r="J67" s="22"/>
    </row>
    <row r="68" spans="1:10" s="6" customFormat="1" ht="30" customHeight="1" x14ac:dyDescent="0.25">
      <c r="A68" s="25">
        <v>64</v>
      </c>
      <c r="B68" s="26" t="s">
        <v>328</v>
      </c>
      <c r="C68" s="25">
        <v>206</v>
      </c>
      <c r="D68" s="14">
        <v>202</v>
      </c>
      <c r="E68" s="3" t="s">
        <v>58</v>
      </c>
      <c r="F68" s="3" t="s">
        <v>8</v>
      </c>
      <c r="G68" s="40" t="s">
        <v>173</v>
      </c>
      <c r="H68" s="5"/>
      <c r="J68" s="22"/>
    </row>
    <row r="69" spans="1:10" s="6" customFormat="1" ht="30" customHeight="1" x14ac:dyDescent="0.25">
      <c r="A69" s="25">
        <v>65</v>
      </c>
      <c r="B69" s="26" t="s">
        <v>328</v>
      </c>
      <c r="C69" s="25">
        <v>207</v>
      </c>
      <c r="D69" s="18">
        <v>26290</v>
      </c>
      <c r="E69" s="3" t="s">
        <v>19</v>
      </c>
      <c r="F69" s="3" t="s">
        <v>11</v>
      </c>
      <c r="G69" s="3" t="s">
        <v>9</v>
      </c>
      <c r="H69" s="5"/>
      <c r="J69" s="22"/>
    </row>
    <row r="70" spans="1:10" s="6" customFormat="1" ht="50.25" customHeight="1" x14ac:dyDescent="0.25">
      <c r="A70" s="25">
        <v>66</v>
      </c>
      <c r="B70" s="26" t="s">
        <v>328</v>
      </c>
      <c r="C70" s="25">
        <v>208</v>
      </c>
      <c r="D70" s="18">
        <v>1818</v>
      </c>
      <c r="E70" s="3" t="s">
        <v>58</v>
      </c>
      <c r="F70" s="3" t="s">
        <v>11</v>
      </c>
      <c r="G70" s="40" t="s">
        <v>173</v>
      </c>
      <c r="H70" s="5"/>
      <c r="J70" s="22"/>
    </row>
    <row r="71" spans="1:10" s="6" customFormat="1" ht="42.75" customHeight="1" x14ac:dyDescent="0.25">
      <c r="A71" s="25">
        <v>67</v>
      </c>
      <c r="B71" s="26" t="s">
        <v>328</v>
      </c>
      <c r="C71" s="25">
        <v>209</v>
      </c>
      <c r="D71" s="18">
        <v>932</v>
      </c>
      <c r="E71" s="40" t="s">
        <v>174</v>
      </c>
      <c r="F71" s="3" t="s">
        <v>11</v>
      </c>
      <c r="G71" s="40" t="s">
        <v>33</v>
      </c>
      <c r="H71" s="5"/>
      <c r="J71" s="22"/>
    </row>
    <row r="72" spans="1:10" s="6" customFormat="1" ht="30" customHeight="1" x14ac:dyDescent="0.25">
      <c r="A72" s="25">
        <v>68</v>
      </c>
      <c r="B72" s="26" t="s">
        <v>328</v>
      </c>
      <c r="C72" s="25">
        <v>210</v>
      </c>
      <c r="D72" s="18">
        <v>932</v>
      </c>
      <c r="E72" s="40" t="s">
        <v>175</v>
      </c>
      <c r="F72" s="3" t="s">
        <v>11</v>
      </c>
      <c r="G72" s="3" t="s">
        <v>9</v>
      </c>
      <c r="H72" s="5"/>
    </row>
    <row r="73" spans="1:10" s="6" customFormat="1" ht="30" customHeight="1" x14ac:dyDescent="0.25">
      <c r="A73" s="25">
        <v>69</v>
      </c>
      <c r="B73" s="26" t="s">
        <v>328</v>
      </c>
      <c r="C73" s="25">
        <v>211</v>
      </c>
      <c r="D73" s="18">
        <v>57534</v>
      </c>
      <c r="E73" s="3" t="s">
        <v>19</v>
      </c>
      <c r="F73" s="3" t="s">
        <v>13</v>
      </c>
      <c r="G73" s="3" t="s">
        <v>9</v>
      </c>
      <c r="H73" s="5"/>
      <c r="J73" s="23"/>
    </row>
    <row r="74" spans="1:10" s="6" customFormat="1" ht="30" customHeight="1" x14ac:dyDescent="0.25">
      <c r="A74" s="25">
        <v>70</v>
      </c>
      <c r="B74" s="26" t="s">
        <v>328</v>
      </c>
      <c r="C74" s="25">
        <v>212</v>
      </c>
      <c r="D74" s="18">
        <v>3234</v>
      </c>
      <c r="E74" s="3" t="s">
        <v>58</v>
      </c>
      <c r="F74" s="3" t="s">
        <v>13</v>
      </c>
      <c r="G74" s="40" t="s">
        <v>173</v>
      </c>
      <c r="H74" s="5"/>
    </row>
    <row r="75" spans="1:10" s="6" customFormat="1" ht="30" customHeight="1" x14ac:dyDescent="0.25">
      <c r="A75" s="25">
        <v>71</v>
      </c>
      <c r="B75" s="26" t="s">
        <v>328</v>
      </c>
      <c r="C75" s="25">
        <v>213</v>
      </c>
      <c r="D75" s="18">
        <v>7601</v>
      </c>
      <c r="E75" s="3" t="s">
        <v>19</v>
      </c>
      <c r="F75" s="3" t="s">
        <v>12</v>
      </c>
      <c r="G75" s="3" t="s">
        <v>9</v>
      </c>
      <c r="H75" s="5"/>
    </row>
    <row r="76" spans="1:10" s="6" customFormat="1" ht="30" customHeight="1" x14ac:dyDescent="0.25">
      <c r="A76" s="25">
        <v>72</v>
      </c>
      <c r="B76" s="26" t="s">
        <v>328</v>
      </c>
      <c r="C76" s="25">
        <v>214</v>
      </c>
      <c r="D76" s="18">
        <v>415</v>
      </c>
      <c r="E76" s="3" t="s">
        <v>58</v>
      </c>
      <c r="F76" s="3" t="s">
        <v>12</v>
      </c>
      <c r="G76" s="40" t="s">
        <v>173</v>
      </c>
      <c r="H76" s="5"/>
    </row>
    <row r="77" spans="1:10" s="6" customFormat="1" ht="30" customHeight="1" x14ac:dyDescent="0.25">
      <c r="A77" s="25">
        <v>73</v>
      </c>
      <c r="B77" s="26" t="s">
        <v>328</v>
      </c>
      <c r="C77" s="25">
        <v>215</v>
      </c>
      <c r="D77" s="18">
        <v>300</v>
      </c>
      <c r="E77" s="3" t="s">
        <v>42</v>
      </c>
      <c r="F77" s="3" t="s">
        <v>67</v>
      </c>
      <c r="G77" s="3" t="s">
        <v>9</v>
      </c>
      <c r="H77" s="5"/>
    </row>
    <row r="78" spans="1:10" s="6" customFormat="1" ht="30" customHeight="1" x14ac:dyDescent="0.25">
      <c r="A78" s="25">
        <v>74</v>
      </c>
      <c r="B78" s="26" t="s">
        <v>328</v>
      </c>
      <c r="C78" s="25">
        <v>216</v>
      </c>
      <c r="D78" s="18">
        <v>1102</v>
      </c>
      <c r="E78" s="43" t="s">
        <v>239</v>
      </c>
      <c r="F78" s="43" t="s">
        <v>240</v>
      </c>
      <c r="G78" s="3" t="s">
        <v>9</v>
      </c>
      <c r="H78" s="5"/>
    </row>
    <row r="79" spans="1:10" s="6" customFormat="1" ht="30" customHeight="1" x14ac:dyDescent="0.25">
      <c r="A79" s="25">
        <v>75</v>
      </c>
      <c r="B79" s="26" t="s">
        <v>328</v>
      </c>
      <c r="C79" s="25">
        <v>217</v>
      </c>
      <c r="D79" s="24">
        <v>531</v>
      </c>
      <c r="E79" s="40" t="s">
        <v>178</v>
      </c>
      <c r="F79" s="40" t="s">
        <v>15</v>
      </c>
      <c r="G79" s="3" t="s">
        <v>9</v>
      </c>
      <c r="H79" s="5"/>
    </row>
    <row r="80" spans="1:10" s="6" customFormat="1" ht="30" customHeight="1" x14ac:dyDescent="0.25">
      <c r="A80" s="25">
        <v>76</v>
      </c>
      <c r="B80" s="26" t="s">
        <v>328</v>
      </c>
      <c r="C80" s="25">
        <v>218</v>
      </c>
      <c r="D80" s="20">
        <v>12701</v>
      </c>
      <c r="E80" s="3" t="s">
        <v>24</v>
      </c>
      <c r="F80" s="3" t="s">
        <v>17</v>
      </c>
      <c r="G80" s="5" t="s">
        <v>9</v>
      </c>
      <c r="H80" s="5"/>
    </row>
    <row r="81" spans="1:8" s="6" customFormat="1" ht="39" customHeight="1" x14ac:dyDescent="0.25">
      <c r="A81" s="25">
        <v>77</v>
      </c>
      <c r="B81" s="26" t="s">
        <v>328</v>
      </c>
      <c r="C81" s="25">
        <v>219</v>
      </c>
      <c r="D81" s="18">
        <v>48</v>
      </c>
      <c r="E81" s="3" t="s">
        <v>26</v>
      </c>
      <c r="F81" s="3" t="s">
        <v>17</v>
      </c>
      <c r="G81" s="5" t="s">
        <v>10</v>
      </c>
      <c r="H81" s="5"/>
    </row>
    <row r="82" spans="1:8" s="6" customFormat="1" ht="39" customHeight="1" x14ac:dyDescent="0.25">
      <c r="A82" s="25">
        <v>78</v>
      </c>
      <c r="B82" s="26" t="s">
        <v>328</v>
      </c>
      <c r="C82" s="25">
        <v>220</v>
      </c>
      <c r="D82" s="18">
        <v>716</v>
      </c>
      <c r="E82" s="3" t="s">
        <v>59</v>
      </c>
      <c r="F82" s="3" t="s">
        <v>17</v>
      </c>
      <c r="G82" s="5" t="s">
        <v>173</v>
      </c>
      <c r="H82" s="5"/>
    </row>
    <row r="83" spans="1:8" s="6" customFormat="1" ht="30" customHeight="1" x14ac:dyDescent="0.25">
      <c r="A83" s="25">
        <v>79</v>
      </c>
      <c r="B83" s="26" t="s">
        <v>328</v>
      </c>
      <c r="C83" s="25">
        <v>221</v>
      </c>
      <c r="D83" s="21">
        <v>202</v>
      </c>
      <c r="E83" s="40" t="s">
        <v>179</v>
      </c>
      <c r="F83" s="3" t="s">
        <v>17</v>
      </c>
      <c r="G83" s="5" t="s">
        <v>33</v>
      </c>
      <c r="H83" s="5"/>
    </row>
    <row r="84" spans="1:8" s="6" customFormat="1" ht="30" customHeight="1" x14ac:dyDescent="0.25">
      <c r="A84" s="25">
        <v>80</v>
      </c>
      <c r="B84" s="26" t="s">
        <v>328</v>
      </c>
      <c r="C84" s="25">
        <v>222</v>
      </c>
      <c r="D84" s="18">
        <v>148</v>
      </c>
      <c r="E84" s="5" t="s">
        <v>79</v>
      </c>
      <c r="F84" s="3" t="s">
        <v>17</v>
      </c>
      <c r="G84" s="5" t="s">
        <v>9</v>
      </c>
      <c r="H84" s="5"/>
    </row>
    <row r="85" spans="1:8" s="6" customFormat="1" ht="30" customHeight="1" x14ac:dyDescent="0.25">
      <c r="A85" s="25">
        <v>81</v>
      </c>
      <c r="B85" s="26" t="s">
        <v>328</v>
      </c>
      <c r="C85" s="25">
        <v>223</v>
      </c>
      <c r="D85" s="4">
        <v>48891</v>
      </c>
      <c r="E85" s="5" t="s">
        <v>180</v>
      </c>
      <c r="F85" s="5" t="s">
        <v>18</v>
      </c>
      <c r="G85" s="5" t="s">
        <v>9</v>
      </c>
      <c r="H85" s="5"/>
    </row>
    <row r="86" spans="1:8" s="6" customFormat="1" ht="30" customHeight="1" x14ac:dyDescent="0.25">
      <c r="A86" s="25">
        <v>82</v>
      </c>
      <c r="B86" s="26" t="s">
        <v>328</v>
      </c>
      <c r="C86" s="25">
        <v>224</v>
      </c>
      <c r="D86" s="4">
        <v>186</v>
      </c>
      <c r="E86" s="5" t="s">
        <v>181</v>
      </c>
      <c r="F86" s="5" t="s">
        <v>18</v>
      </c>
      <c r="G86" s="5" t="s">
        <v>10</v>
      </c>
      <c r="H86" s="5"/>
    </row>
    <row r="87" spans="1:8" s="6" customFormat="1" ht="30" customHeight="1" x14ac:dyDescent="0.25">
      <c r="A87" s="25">
        <v>83</v>
      </c>
      <c r="B87" s="26" t="s">
        <v>328</v>
      </c>
      <c r="C87" s="25">
        <v>225</v>
      </c>
      <c r="D87" s="18">
        <v>2714</v>
      </c>
      <c r="E87" s="40" t="s">
        <v>182</v>
      </c>
      <c r="F87" s="5" t="s">
        <v>18</v>
      </c>
      <c r="G87" s="5" t="s">
        <v>173</v>
      </c>
      <c r="H87" s="5"/>
    </row>
    <row r="88" spans="1:8" s="6" customFormat="1" ht="30" customHeight="1" x14ac:dyDescent="0.25">
      <c r="A88" s="25">
        <v>84</v>
      </c>
      <c r="B88" s="26" t="s">
        <v>328</v>
      </c>
      <c r="C88" s="25">
        <v>226</v>
      </c>
      <c r="D88" s="18">
        <v>680</v>
      </c>
      <c r="E88" s="5" t="s">
        <v>183</v>
      </c>
      <c r="F88" s="5" t="s">
        <v>18</v>
      </c>
      <c r="G88" s="5" t="s">
        <v>33</v>
      </c>
      <c r="H88" s="5"/>
    </row>
    <row r="89" spans="1:8" s="6" customFormat="1" ht="30" customHeight="1" x14ac:dyDescent="0.25">
      <c r="A89" s="25">
        <v>85</v>
      </c>
      <c r="B89" s="26" t="s">
        <v>328</v>
      </c>
      <c r="C89" s="25">
        <v>227</v>
      </c>
      <c r="D89" s="18">
        <v>494</v>
      </c>
      <c r="E89" s="5" t="s">
        <v>184</v>
      </c>
      <c r="F89" s="5" t="s">
        <v>18</v>
      </c>
      <c r="G89" s="5" t="s">
        <v>9</v>
      </c>
      <c r="H89" s="5"/>
    </row>
    <row r="90" spans="1:8" s="6" customFormat="1" ht="30" customHeight="1" x14ac:dyDescent="0.25">
      <c r="A90" s="25">
        <v>86</v>
      </c>
      <c r="B90" s="26" t="s">
        <v>328</v>
      </c>
      <c r="C90" s="25">
        <v>228</v>
      </c>
      <c r="D90" s="19">
        <v>19550</v>
      </c>
      <c r="E90" s="5" t="s">
        <v>185</v>
      </c>
      <c r="F90" s="5" t="s">
        <v>18</v>
      </c>
      <c r="G90" s="5" t="s">
        <v>9</v>
      </c>
      <c r="H90" s="5"/>
    </row>
    <row r="91" spans="1:8" s="6" customFormat="1" ht="30" customHeight="1" x14ac:dyDescent="0.25">
      <c r="A91" s="25">
        <v>87</v>
      </c>
      <c r="B91" s="26" t="s">
        <v>328</v>
      </c>
      <c r="C91" s="25">
        <v>229</v>
      </c>
      <c r="D91" s="17">
        <v>75</v>
      </c>
      <c r="E91" s="5" t="s">
        <v>186</v>
      </c>
      <c r="F91" s="5" t="s">
        <v>18</v>
      </c>
      <c r="G91" s="5" t="s">
        <v>10</v>
      </c>
      <c r="H91" s="5"/>
    </row>
    <row r="92" spans="1:8" s="6" customFormat="1" ht="30" customHeight="1" x14ac:dyDescent="0.25">
      <c r="A92" s="25">
        <v>88</v>
      </c>
      <c r="B92" s="26" t="s">
        <v>328</v>
      </c>
      <c r="C92" s="25">
        <v>230</v>
      </c>
      <c r="D92" s="18">
        <v>1090</v>
      </c>
      <c r="E92" s="40" t="s">
        <v>187</v>
      </c>
      <c r="F92" s="5" t="s">
        <v>18</v>
      </c>
      <c r="G92" s="5" t="s">
        <v>173</v>
      </c>
      <c r="H92" s="5"/>
    </row>
    <row r="93" spans="1:8" s="6" customFormat="1" ht="30" customHeight="1" x14ac:dyDescent="0.25">
      <c r="A93" s="25">
        <v>89</v>
      </c>
      <c r="B93" s="26" t="s">
        <v>328</v>
      </c>
      <c r="C93" s="25">
        <v>231</v>
      </c>
      <c r="D93" s="18">
        <v>4722</v>
      </c>
      <c r="E93" s="5" t="s">
        <v>39</v>
      </c>
      <c r="F93" s="3" t="s">
        <v>17</v>
      </c>
      <c r="G93" s="5" t="s">
        <v>36</v>
      </c>
      <c r="H93" s="5"/>
    </row>
    <row r="94" spans="1:8" s="6" customFormat="1" ht="30" customHeight="1" x14ac:dyDescent="0.25">
      <c r="A94" s="25">
        <v>90</v>
      </c>
      <c r="B94" s="26" t="s">
        <v>328</v>
      </c>
      <c r="C94" s="25">
        <v>232</v>
      </c>
      <c r="D94" s="19">
        <v>20</v>
      </c>
      <c r="E94" s="40" t="s">
        <v>188</v>
      </c>
      <c r="F94" s="3" t="s">
        <v>15</v>
      </c>
      <c r="G94" s="3" t="s">
        <v>16</v>
      </c>
      <c r="H94" s="5"/>
    </row>
    <row r="95" spans="1:8" s="6" customFormat="1" ht="30" customHeight="1" x14ac:dyDescent="0.25">
      <c r="A95" s="25">
        <v>91</v>
      </c>
      <c r="B95" s="26" t="s">
        <v>329</v>
      </c>
      <c r="C95" s="25">
        <v>233</v>
      </c>
      <c r="D95" s="18">
        <v>62.31</v>
      </c>
      <c r="E95" s="46" t="s">
        <v>330</v>
      </c>
      <c r="F95" s="46" t="s">
        <v>325</v>
      </c>
      <c r="G95" s="46" t="s">
        <v>16</v>
      </c>
      <c r="H95" s="5"/>
    </row>
    <row r="96" spans="1:8" s="6" customFormat="1" ht="30" customHeight="1" x14ac:dyDescent="0.25">
      <c r="A96" s="25">
        <v>92</v>
      </c>
      <c r="B96" s="26" t="s">
        <v>329</v>
      </c>
      <c r="C96" s="25">
        <v>234</v>
      </c>
      <c r="D96" s="18">
        <v>10.29</v>
      </c>
      <c r="E96" s="46" t="s">
        <v>331</v>
      </c>
      <c r="F96" s="46" t="s">
        <v>325</v>
      </c>
      <c r="G96" s="3" t="s">
        <v>53</v>
      </c>
      <c r="H96" s="5"/>
    </row>
    <row r="97" spans="1:8" s="6" customFormat="1" ht="30" customHeight="1" x14ac:dyDescent="0.25">
      <c r="A97" s="25">
        <v>93</v>
      </c>
      <c r="B97" s="26" t="s">
        <v>333</v>
      </c>
      <c r="C97" s="25">
        <v>237</v>
      </c>
      <c r="D97" s="18">
        <v>180</v>
      </c>
      <c r="E97" s="16" t="s">
        <v>334</v>
      </c>
      <c r="F97" s="46" t="s">
        <v>332</v>
      </c>
      <c r="G97" s="3" t="s">
        <v>53</v>
      </c>
      <c r="H97" s="5"/>
    </row>
    <row r="98" spans="1:8" s="6" customFormat="1" ht="30" customHeight="1" x14ac:dyDescent="0.25">
      <c r="A98" s="25">
        <v>94</v>
      </c>
      <c r="B98" s="26" t="s">
        <v>402</v>
      </c>
      <c r="C98" s="25">
        <v>240</v>
      </c>
      <c r="D98" s="18">
        <v>2516</v>
      </c>
      <c r="E98" s="16" t="s">
        <v>407</v>
      </c>
      <c r="F98" s="40" t="s">
        <v>57</v>
      </c>
      <c r="G98" s="5" t="s">
        <v>9</v>
      </c>
      <c r="H98" s="5"/>
    </row>
    <row r="99" spans="1:8" s="6" customFormat="1" ht="30" customHeight="1" x14ac:dyDescent="0.25">
      <c r="A99" s="25">
        <v>95</v>
      </c>
      <c r="B99" s="26" t="s">
        <v>402</v>
      </c>
      <c r="C99" s="25">
        <v>8</v>
      </c>
      <c r="D99" s="14">
        <v>42.02</v>
      </c>
      <c r="E99" s="48" t="s">
        <v>403</v>
      </c>
      <c r="F99" s="40" t="s">
        <v>57</v>
      </c>
      <c r="G99" s="42" t="s">
        <v>226</v>
      </c>
      <c r="H99" s="5"/>
    </row>
    <row r="100" spans="1:8" s="6" customFormat="1" ht="30" customHeight="1" x14ac:dyDescent="0.25">
      <c r="A100" s="25">
        <v>96</v>
      </c>
      <c r="B100" s="26" t="s">
        <v>402</v>
      </c>
      <c r="C100" s="25">
        <v>8</v>
      </c>
      <c r="D100" s="14">
        <v>7.98</v>
      </c>
      <c r="E100" s="48" t="s">
        <v>404</v>
      </c>
      <c r="F100" s="40" t="s">
        <v>57</v>
      </c>
      <c r="G100" s="42" t="s">
        <v>53</v>
      </c>
      <c r="H100" s="5"/>
    </row>
    <row r="101" spans="1:8" s="6" customFormat="1" ht="30" customHeight="1" x14ac:dyDescent="0.25">
      <c r="A101" s="25">
        <v>97</v>
      </c>
      <c r="B101" s="26" t="s">
        <v>402</v>
      </c>
      <c r="C101" s="25">
        <v>8</v>
      </c>
      <c r="D101" s="18">
        <v>7.56</v>
      </c>
      <c r="E101" s="16" t="s">
        <v>405</v>
      </c>
      <c r="F101" s="40" t="s">
        <v>57</v>
      </c>
      <c r="G101" s="3" t="s">
        <v>16</v>
      </c>
      <c r="H101" s="5"/>
    </row>
    <row r="102" spans="1:8" s="6" customFormat="1" ht="30" customHeight="1" x14ac:dyDescent="0.25">
      <c r="A102" s="25">
        <v>98</v>
      </c>
      <c r="B102" s="26" t="s">
        <v>402</v>
      </c>
      <c r="C102" s="25">
        <v>8</v>
      </c>
      <c r="D102" s="18">
        <v>1.44</v>
      </c>
      <c r="E102" s="16" t="s">
        <v>406</v>
      </c>
      <c r="F102" s="40" t="s">
        <v>57</v>
      </c>
      <c r="G102" s="3" t="s">
        <v>53</v>
      </c>
      <c r="H102" s="5"/>
    </row>
    <row r="103" spans="1:8" s="6" customFormat="1" ht="30" customHeight="1" x14ac:dyDescent="0.25">
      <c r="A103" s="25">
        <v>99</v>
      </c>
      <c r="B103" s="26" t="s">
        <v>335</v>
      </c>
      <c r="C103" s="25">
        <v>238</v>
      </c>
      <c r="D103" s="4">
        <v>55</v>
      </c>
      <c r="E103" s="46" t="s">
        <v>338</v>
      </c>
      <c r="F103" s="46" t="s">
        <v>337</v>
      </c>
      <c r="G103" s="46" t="s">
        <v>336</v>
      </c>
      <c r="H103" s="5"/>
    </row>
    <row r="104" spans="1:8" s="6" customFormat="1" ht="30" customHeight="1" x14ac:dyDescent="0.25">
      <c r="A104" s="25">
        <v>100</v>
      </c>
      <c r="B104" s="26" t="s">
        <v>335</v>
      </c>
      <c r="C104" s="25">
        <v>239</v>
      </c>
      <c r="D104" s="4">
        <v>48.83</v>
      </c>
      <c r="E104" s="46" t="s">
        <v>339</v>
      </c>
      <c r="F104" s="40" t="s">
        <v>208</v>
      </c>
      <c r="G104" s="3" t="s">
        <v>16</v>
      </c>
      <c r="H104" s="5"/>
    </row>
    <row r="105" spans="1:8" s="6" customFormat="1" ht="30" customHeight="1" x14ac:dyDescent="0.25">
      <c r="A105" s="25">
        <v>101</v>
      </c>
      <c r="B105" s="26" t="s">
        <v>335</v>
      </c>
      <c r="C105" s="25">
        <v>240</v>
      </c>
      <c r="D105" s="4">
        <v>9.2799999999999994</v>
      </c>
      <c r="E105" s="46" t="s">
        <v>340</v>
      </c>
      <c r="F105" s="40" t="s">
        <v>208</v>
      </c>
      <c r="G105" s="3" t="s">
        <v>53</v>
      </c>
      <c r="H105" s="5"/>
    </row>
    <row r="106" spans="1:8" s="6" customFormat="1" ht="30" customHeight="1" x14ac:dyDescent="0.25">
      <c r="A106" s="25">
        <v>102</v>
      </c>
      <c r="B106" s="26" t="s">
        <v>341</v>
      </c>
      <c r="C106" s="25">
        <v>248</v>
      </c>
      <c r="D106" s="4">
        <v>560.4</v>
      </c>
      <c r="E106" s="5" t="s">
        <v>342</v>
      </c>
      <c r="F106" s="40" t="s">
        <v>86</v>
      </c>
      <c r="G106" s="40" t="s">
        <v>54</v>
      </c>
      <c r="H106" s="5"/>
    </row>
    <row r="107" spans="1:8" s="6" customFormat="1" ht="30" customHeight="1" x14ac:dyDescent="0.25">
      <c r="A107" s="25">
        <v>103</v>
      </c>
      <c r="B107" s="26" t="s">
        <v>341</v>
      </c>
      <c r="C107" s="25">
        <v>249</v>
      </c>
      <c r="D107" s="4">
        <v>106.46</v>
      </c>
      <c r="E107" s="5" t="s">
        <v>343</v>
      </c>
      <c r="F107" s="40" t="s">
        <v>86</v>
      </c>
      <c r="G107" s="40" t="s">
        <v>53</v>
      </c>
      <c r="H107" s="5"/>
    </row>
    <row r="108" spans="1:8" s="6" customFormat="1" ht="43.5" customHeight="1" x14ac:dyDescent="0.25">
      <c r="A108" s="25">
        <v>104</v>
      </c>
      <c r="B108" s="26" t="s">
        <v>344</v>
      </c>
      <c r="C108" s="25">
        <v>253</v>
      </c>
      <c r="D108" s="4">
        <v>1000</v>
      </c>
      <c r="E108" s="5" t="s">
        <v>346</v>
      </c>
      <c r="F108" s="5" t="s">
        <v>345</v>
      </c>
      <c r="G108" s="3" t="s">
        <v>16</v>
      </c>
      <c r="H108" s="5"/>
    </row>
    <row r="109" spans="1:8" s="6" customFormat="1" ht="42" customHeight="1" x14ac:dyDescent="0.25">
      <c r="A109" s="25">
        <v>105</v>
      </c>
      <c r="B109" s="26" t="s">
        <v>344</v>
      </c>
      <c r="C109" s="25">
        <v>254</v>
      </c>
      <c r="D109" s="4">
        <v>190</v>
      </c>
      <c r="E109" s="5" t="s">
        <v>347</v>
      </c>
      <c r="F109" s="5" t="s">
        <v>345</v>
      </c>
      <c r="G109" s="3" t="s">
        <v>53</v>
      </c>
      <c r="H109" s="5"/>
    </row>
    <row r="110" spans="1:8" s="6" customFormat="1" ht="42" customHeight="1" x14ac:dyDescent="0.25">
      <c r="A110" s="25">
        <v>106</v>
      </c>
      <c r="B110" s="26" t="s">
        <v>344</v>
      </c>
      <c r="C110" s="25">
        <v>255</v>
      </c>
      <c r="D110" s="4">
        <v>65654.880000000005</v>
      </c>
      <c r="E110" s="46" t="s">
        <v>348</v>
      </c>
      <c r="F110" s="40" t="s">
        <v>197</v>
      </c>
      <c r="G110" s="40" t="s">
        <v>16</v>
      </c>
      <c r="H110" s="5"/>
    </row>
    <row r="111" spans="1:8" s="6" customFormat="1" ht="42" customHeight="1" x14ac:dyDescent="0.25">
      <c r="A111" s="25">
        <v>107</v>
      </c>
      <c r="B111" s="26" t="s">
        <v>344</v>
      </c>
      <c r="C111" s="25">
        <v>256</v>
      </c>
      <c r="D111" s="4">
        <v>12474.43</v>
      </c>
      <c r="E111" s="46" t="s">
        <v>349</v>
      </c>
      <c r="F111" s="40" t="s">
        <v>197</v>
      </c>
      <c r="G111" s="40" t="s">
        <v>53</v>
      </c>
      <c r="H111" s="5"/>
    </row>
    <row r="112" spans="1:8" s="6" customFormat="1" ht="30" customHeight="1" x14ac:dyDescent="0.25">
      <c r="A112" s="25">
        <v>108</v>
      </c>
      <c r="B112" s="26" t="s">
        <v>344</v>
      </c>
      <c r="C112" s="25">
        <v>257</v>
      </c>
      <c r="D112" s="14">
        <v>270</v>
      </c>
      <c r="E112" s="5" t="s">
        <v>350</v>
      </c>
      <c r="F112" s="5" t="s">
        <v>44</v>
      </c>
      <c r="G112" s="3" t="s">
        <v>16</v>
      </c>
      <c r="H112" s="5"/>
    </row>
    <row r="113" spans="1:8" s="6" customFormat="1" ht="30" customHeight="1" x14ac:dyDescent="0.25">
      <c r="A113" s="25">
        <v>109</v>
      </c>
      <c r="B113" s="26" t="s">
        <v>344</v>
      </c>
      <c r="C113" s="25">
        <v>258</v>
      </c>
      <c r="D113" s="14">
        <v>51.3</v>
      </c>
      <c r="E113" s="5" t="s">
        <v>351</v>
      </c>
      <c r="F113" s="5" t="s">
        <v>44</v>
      </c>
      <c r="G113" s="3" t="s">
        <v>53</v>
      </c>
      <c r="H113" s="5"/>
    </row>
    <row r="114" spans="1:8" s="6" customFormat="1" ht="45" x14ac:dyDescent="0.25">
      <c r="A114" s="25">
        <v>110</v>
      </c>
      <c r="B114" s="26" t="s">
        <v>344</v>
      </c>
      <c r="C114" s="25">
        <v>259</v>
      </c>
      <c r="D114" s="4">
        <v>2148</v>
      </c>
      <c r="E114" s="5" t="s">
        <v>352</v>
      </c>
      <c r="F114" s="5" t="s">
        <v>353</v>
      </c>
      <c r="G114" s="3" t="s">
        <v>16</v>
      </c>
      <c r="H114" s="5"/>
    </row>
    <row r="115" spans="1:8" s="6" customFormat="1" ht="45" x14ac:dyDescent="0.25">
      <c r="A115" s="25">
        <v>111</v>
      </c>
      <c r="B115" s="26" t="s">
        <v>344</v>
      </c>
      <c r="C115" s="25">
        <v>260</v>
      </c>
      <c r="D115" s="4">
        <v>408.12</v>
      </c>
      <c r="E115" s="5" t="s">
        <v>354</v>
      </c>
      <c r="F115" s="5" t="s">
        <v>353</v>
      </c>
      <c r="G115" s="3" t="s">
        <v>53</v>
      </c>
      <c r="H115" s="5"/>
    </row>
    <row r="116" spans="1:8" s="6" customFormat="1" ht="29.25" customHeight="1" x14ac:dyDescent="0.25">
      <c r="A116" s="25">
        <v>112</v>
      </c>
      <c r="B116" s="26" t="s">
        <v>344</v>
      </c>
      <c r="C116" s="25">
        <v>261</v>
      </c>
      <c r="D116" s="4">
        <v>503.33</v>
      </c>
      <c r="E116" s="46" t="s">
        <v>356</v>
      </c>
      <c r="F116" s="3" t="s">
        <v>62</v>
      </c>
      <c r="G116" s="46" t="s">
        <v>357</v>
      </c>
      <c r="H116" s="5"/>
    </row>
    <row r="117" spans="1:8" s="6" customFormat="1" ht="30" customHeight="1" x14ac:dyDescent="0.25">
      <c r="A117" s="25">
        <v>113</v>
      </c>
      <c r="B117" s="26" t="s">
        <v>344</v>
      </c>
      <c r="C117" s="25">
        <v>262</v>
      </c>
      <c r="D117" s="4">
        <v>2713.5</v>
      </c>
      <c r="E117" s="46" t="s">
        <v>355</v>
      </c>
      <c r="F117" s="3" t="s">
        <v>62</v>
      </c>
      <c r="G117" s="3" t="s">
        <v>16</v>
      </c>
      <c r="H117" s="5"/>
    </row>
    <row r="118" spans="1:8" s="6" customFormat="1" ht="30" customHeight="1" x14ac:dyDescent="0.25">
      <c r="A118" s="25">
        <v>114</v>
      </c>
      <c r="B118" s="26" t="s">
        <v>344</v>
      </c>
      <c r="C118" s="25">
        <v>263</v>
      </c>
      <c r="D118" s="4">
        <v>611.20000000000005</v>
      </c>
      <c r="E118" s="46" t="s">
        <v>358</v>
      </c>
      <c r="F118" s="3" t="s">
        <v>62</v>
      </c>
      <c r="G118" s="3" t="s">
        <v>53</v>
      </c>
      <c r="H118" s="5"/>
    </row>
    <row r="119" spans="1:8" s="6" customFormat="1" ht="30" customHeight="1" x14ac:dyDescent="0.25">
      <c r="A119" s="25">
        <v>115</v>
      </c>
      <c r="B119" s="26" t="s">
        <v>344</v>
      </c>
      <c r="C119" s="25">
        <v>264</v>
      </c>
      <c r="D119" s="4">
        <v>6130</v>
      </c>
      <c r="E119" s="46" t="s">
        <v>359</v>
      </c>
      <c r="F119" s="3" t="s">
        <v>62</v>
      </c>
      <c r="G119" s="3" t="s">
        <v>16</v>
      </c>
      <c r="H119" s="5"/>
    </row>
    <row r="120" spans="1:8" s="6" customFormat="1" ht="30" customHeight="1" x14ac:dyDescent="0.25">
      <c r="A120" s="25">
        <v>116</v>
      </c>
      <c r="B120" s="26" t="s">
        <v>344</v>
      </c>
      <c r="C120" s="25">
        <v>265</v>
      </c>
      <c r="D120" s="4">
        <v>1164.7</v>
      </c>
      <c r="E120" s="46" t="s">
        <v>360</v>
      </c>
      <c r="F120" s="3" t="s">
        <v>62</v>
      </c>
      <c r="G120" s="3" t="s">
        <v>53</v>
      </c>
      <c r="H120" s="5"/>
    </row>
    <row r="121" spans="1:8" s="6" customFormat="1" ht="30" customHeight="1" x14ac:dyDescent="0.25">
      <c r="A121" s="25">
        <v>117</v>
      </c>
      <c r="B121" s="26" t="s">
        <v>344</v>
      </c>
      <c r="C121" s="25">
        <v>266</v>
      </c>
      <c r="D121" s="4">
        <v>1841.6</v>
      </c>
      <c r="E121" s="5" t="s">
        <v>361</v>
      </c>
      <c r="F121" s="46" t="s">
        <v>325</v>
      </c>
      <c r="G121" s="3" t="s">
        <v>53</v>
      </c>
      <c r="H121" s="5"/>
    </row>
    <row r="122" spans="1:8" s="6" customFormat="1" ht="30" customHeight="1" x14ac:dyDescent="0.25">
      <c r="A122" s="25">
        <v>118</v>
      </c>
      <c r="B122" s="26" t="s">
        <v>344</v>
      </c>
      <c r="C122" s="25">
        <v>267</v>
      </c>
      <c r="D122" s="4">
        <v>492</v>
      </c>
      <c r="E122" s="5" t="s">
        <v>362</v>
      </c>
      <c r="F122" s="5" t="s">
        <v>363</v>
      </c>
      <c r="G122" s="3" t="s">
        <v>16</v>
      </c>
      <c r="H122" s="5"/>
    </row>
    <row r="123" spans="1:8" s="6" customFormat="1" ht="30" customHeight="1" x14ac:dyDescent="0.25">
      <c r="A123" s="25">
        <v>119</v>
      </c>
      <c r="B123" s="26" t="s">
        <v>344</v>
      </c>
      <c r="C123" s="25">
        <v>268</v>
      </c>
      <c r="D123" s="4">
        <v>84.03</v>
      </c>
      <c r="E123" s="5" t="s">
        <v>365</v>
      </c>
      <c r="F123" s="5" t="s">
        <v>364</v>
      </c>
      <c r="G123" s="46" t="s">
        <v>66</v>
      </c>
      <c r="H123" s="5"/>
    </row>
    <row r="124" spans="1:8" s="6" customFormat="1" ht="30" customHeight="1" x14ac:dyDescent="0.25">
      <c r="A124" s="25">
        <v>120</v>
      </c>
      <c r="B124" s="26" t="s">
        <v>344</v>
      </c>
      <c r="C124" s="25">
        <v>269</v>
      </c>
      <c r="D124" s="4">
        <v>975.7</v>
      </c>
      <c r="E124" s="5" t="s">
        <v>366</v>
      </c>
      <c r="F124" s="5" t="s">
        <v>364</v>
      </c>
      <c r="G124" s="3" t="s">
        <v>16</v>
      </c>
      <c r="H124" s="5"/>
    </row>
    <row r="125" spans="1:8" s="6" customFormat="1" ht="30" customHeight="1" x14ac:dyDescent="0.25">
      <c r="A125" s="25">
        <v>121</v>
      </c>
      <c r="B125" s="26" t="s">
        <v>344</v>
      </c>
      <c r="C125" s="25">
        <v>270</v>
      </c>
      <c r="D125" s="4">
        <v>201.35</v>
      </c>
      <c r="E125" s="5" t="s">
        <v>367</v>
      </c>
      <c r="F125" s="5" t="s">
        <v>364</v>
      </c>
      <c r="G125" s="3" t="s">
        <v>53</v>
      </c>
      <c r="H125" s="5"/>
    </row>
    <row r="126" spans="1:8" s="6" customFormat="1" ht="30" customHeight="1" x14ac:dyDescent="0.25">
      <c r="A126" s="25">
        <v>122</v>
      </c>
      <c r="B126" s="26" t="s">
        <v>344</v>
      </c>
      <c r="C126" s="25">
        <v>271</v>
      </c>
      <c r="D126" s="4">
        <v>644.36</v>
      </c>
      <c r="E126" s="16" t="s">
        <v>368</v>
      </c>
      <c r="F126" s="3" t="s">
        <v>68</v>
      </c>
      <c r="G126" s="3" t="s">
        <v>54</v>
      </c>
      <c r="H126" s="5"/>
    </row>
    <row r="127" spans="1:8" s="6" customFormat="1" ht="30" customHeight="1" x14ac:dyDescent="0.25">
      <c r="A127" s="25">
        <v>123</v>
      </c>
      <c r="B127" s="26" t="s">
        <v>344</v>
      </c>
      <c r="C127" s="25">
        <v>272</v>
      </c>
      <c r="D127" s="4">
        <v>123.81</v>
      </c>
      <c r="E127" s="16" t="s">
        <v>369</v>
      </c>
      <c r="F127" s="3" t="s">
        <v>68</v>
      </c>
      <c r="G127" s="3" t="s">
        <v>53</v>
      </c>
      <c r="H127" s="5"/>
    </row>
    <row r="128" spans="1:8" s="6" customFormat="1" ht="30" customHeight="1" x14ac:dyDescent="0.25">
      <c r="A128" s="25">
        <v>124</v>
      </c>
      <c r="B128" s="26" t="s">
        <v>344</v>
      </c>
      <c r="C128" s="25">
        <v>273</v>
      </c>
      <c r="D128" s="4">
        <v>4550</v>
      </c>
      <c r="E128" s="5" t="s">
        <v>370</v>
      </c>
      <c r="F128" s="3" t="s">
        <v>49</v>
      </c>
      <c r="G128" s="3" t="s">
        <v>16</v>
      </c>
      <c r="H128" s="5"/>
    </row>
    <row r="129" spans="1:8" s="6" customFormat="1" ht="30" customHeight="1" x14ac:dyDescent="0.25">
      <c r="A129" s="25">
        <v>125</v>
      </c>
      <c r="B129" s="26" t="s">
        <v>344</v>
      </c>
      <c r="C129" s="25">
        <v>274</v>
      </c>
      <c r="D129" s="4">
        <v>864.5</v>
      </c>
      <c r="E129" s="5" t="s">
        <v>371</v>
      </c>
      <c r="F129" s="3" t="s">
        <v>49</v>
      </c>
      <c r="G129" s="3" t="s">
        <v>53</v>
      </c>
      <c r="H129" s="5"/>
    </row>
    <row r="130" spans="1:8" s="6" customFormat="1" ht="30" customHeight="1" x14ac:dyDescent="0.25">
      <c r="A130" s="25">
        <v>126</v>
      </c>
      <c r="B130" s="26" t="s">
        <v>344</v>
      </c>
      <c r="C130" s="25">
        <v>275</v>
      </c>
      <c r="D130" s="4">
        <v>1247.25</v>
      </c>
      <c r="E130" s="5" t="s">
        <v>374</v>
      </c>
      <c r="F130" s="5" t="s">
        <v>48</v>
      </c>
      <c r="G130" s="3" t="s">
        <v>54</v>
      </c>
      <c r="H130" s="5"/>
    </row>
    <row r="131" spans="1:8" s="6" customFormat="1" ht="30" customHeight="1" x14ac:dyDescent="0.25">
      <c r="A131" s="25">
        <v>127</v>
      </c>
      <c r="B131" s="26" t="s">
        <v>344</v>
      </c>
      <c r="C131" s="25">
        <v>276</v>
      </c>
      <c r="D131" s="4">
        <v>198.4</v>
      </c>
      <c r="E131" s="5" t="s">
        <v>375</v>
      </c>
      <c r="F131" s="5" t="s">
        <v>48</v>
      </c>
      <c r="G131" s="3" t="s">
        <v>53</v>
      </c>
      <c r="H131" s="5"/>
    </row>
    <row r="132" spans="1:8" s="6" customFormat="1" ht="30" customHeight="1" x14ac:dyDescent="0.25">
      <c r="A132" s="25">
        <v>128</v>
      </c>
      <c r="B132" s="26" t="s">
        <v>344</v>
      </c>
      <c r="C132" s="25">
        <v>277</v>
      </c>
      <c r="D132" s="4">
        <v>87.93</v>
      </c>
      <c r="E132" s="5" t="s">
        <v>376</v>
      </c>
      <c r="F132" s="3" t="s">
        <v>45</v>
      </c>
      <c r="G132" s="3" t="s">
        <v>55</v>
      </c>
      <c r="H132" s="5"/>
    </row>
    <row r="133" spans="1:8" s="6" customFormat="1" ht="30" customHeight="1" x14ac:dyDescent="0.25">
      <c r="A133" s="25">
        <v>129</v>
      </c>
      <c r="B133" s="26" t="s">
        <v>344</v>
      </c>
      <c r="C133" s="25">
        <v>278</v>
      </c>
      <c r="D133" s="4">
        <v>7.32</v>
      </c>
      <c r="E133" s="5" t="s">
        <v>377</v>
      </c>
      <c r="F133" s="3" t="s">
        <v>45</v>
      </c>
      <c r="G133" s="3" t="s">
        <v>53</v>
      </c>
      <c r="H133" s="5"/>
    </row>
    <row r="134" spans="1:8" s="6" customFormat="1" ht="30" customHeight="1" x14ac:dyDescent="0.25">
      <c r="A134" s="25">
        <v>130</v>
      </c>
      <c r="B134" s="26" t="s">
        <v>344</v>
      </c>
      <c r="C134" s="25">
        <v>279</v>
      </c>
      <c r="D134" s="4">
        <v>314.01</v>
      </c>
      <c r="E134" s="5" t="s">
        <v>378</v>
      </c>
      <c r="F134" s="3" t="s">
        <v>45</v>
      </c>
      <c r="G134" s="3" t="s">
        <v>55</v>
      </c>
      <c r="H134" s="5"/>
    </row>
    <row r="135" spans="1:8" s="6" customFormat="1" ht="30" customHeight="1" x14ac:dyDescent="0.25">
      <c r="A135" s="25">
        <v>131</v>
      </c>
      <c r="B135" s="26" t="s">
        <v>344</v>
      </c>
      <c r="C135" s="25">
        <v>280</v>
      </c>
      <c r="D135" s="4">
        <v>26.27</v>
      </c>
      <c r="E135" s="5" t="s">
        <v>379</v>
      </c>
      <c r="F135" s="3" t="s">
        <v>45</v>
      </c>
      <c r="G135" s="3" t="s">
        <v>53</v>
      </c>
      <c r="H135" s="5"/>
    </row>
    <row r="136" spans="1:8" s="6" customFormat="1" ht="30" customHeight="1" x14ac:dyDescent="0.25">
      <c r="A136" s="25">
        <v>132</v>
      </c>
      <c r="B136" s="26" t="s">
        <v>344</v>
      </c>
      <c r="C136" s="25">
        <v>281</v>
      </c>
      <c r="D136" s="4">
        <v>52.94</v>
      </c>
      <c r="E136" s="5" t="s">
        <v>380</v>
      </c>
      <c r="F136" s="3" t="s">
        <v>45</v>
      </c>
      <c r="G136" s="3" t="s">
        <v>55</v>
      </c>
      <c r="H136" s="5"/>
    </row>
    <row r="137" spans="1:8" s="6" customFormat="1" ht="30" customHeight="1" x14ac:dyDescent="0.25">
      <c r="A137" s="25">
        <v>133</v>
      </c>
      <c r="B137" s="26" t="s">
        <v>344</v>
      </c>
      <c r="C137" s="25">
        <v>282</v>
      </c>
      <c r="D137" s="4">
        <v>4.3899999999999997</v>
      </c>
      <c r="E137" s="5" t="s">
        <v>381</v>
      </c>
      <c r="F137" s="3" t="s">
        <v>45</v>
      </c>
      <c r="G137" s="3" t="s">
        <v>53</v>
      </c>
      <c r="H137" s="5"/>
    </row>
    <row r="138" spans="1:8" s="6" customFormat="1" ht="30" customHeight="1" x14ac:dyDescent="0.25">
      <c r="A138" s="25">
        <v>134</v>
      </c>
      <c r="B138" s="26" t="s">
        <v>344</v>
      </c>
      <c r="C138" s="25">
        <v>283</v>
      </c>
      <c r="D138" s="4">
        <v>458.9</v>
      </c>
      <c r="E138" s="5" t="s">
        <v>382</v>
      </c>
      <c r="F138" s="3" t="s">
        <v>45</v>
      </c>
      <c r="G138" s="3" t="s">
        <v>55</v>
      </c>
      <c r="H138" s="5"/>
    </row>
    <row r="139" spans="1:8" s="6" customFormat="1" ht="30" customHeight="1" x14ac:dyDescent="0.25">
      <c r="A139" s="25">
        <v>135</v>
      </c>
      <c r="B139" s="26" t="s">
        <v>344</v>
      </c>
      <c r="C139" s="25">
        <v>284</v>
      </c>
      <c r="D139" s="4">
        <v>39.25</v>
      </c>
      <c r="E139" s="5" t="s">
        <v>383</v>
      </c>
      <c r="F139" s="3" t="s">
        <v>45</v>
      </c>
      <c r="G139" s="3" t="s">
        <v>53</v>
      </c>
      <c r="H139" s="5"/>
    </row>
    <row r="140" spans="1:8" s="6" customFormat="1" ht="30" customHeight="1" x14ac:dyDescent="0.25">
      <c r="A140" s="25">
        <v>136</v>
      </c>
      <c r="B140" s="26" t="s">
        <v>344</v>
      </c>
      <c r="C140" s="25">
        <v>285</v>
      </c>
      <c r="D140" s="4">
        <v>529.6</v>
      </c>
      <c r="E140" s="5" t="s">
        <v>384</v>
      </c>
      <c r="F140" s="3" t="s">
        <v>45</v>
      </c>
      <c r="G140" s="3" t="s">
        <v>55</v>
      </c>
      <c r="H140" s="5"/>
    </row>
    <row r="141" spans="1:8" s="6" customFormat="1" ht="30" customHeight="1" x14ac:dyDescent="0.25">
      <c r="A141" s="25">
        <v>137</v>
      </c>
      <c r="B141" s="26" t="s">
        <v>344</v>
      </c>
      <c r="C141" s="25">
        <v>286</v>
      </c>
      <c r="D141" s="4">
        <v>45.58</v>
      </c>
      <c r="E141" s="5" t="s">
        <v>385</v>
      </c>
      <c r="F141" s="3" t="s">
        <v>45</v>
      </c>
      <c r="G141" s="3" t="s">
        <v>53</v>
      </c>
      <c r="H141" s="5"/>
    </row>
    <row r="142" spans="1:8" s="6" customFormat="1" ht="30" customHeight="1" x14ac:dyDescent="0.25">
      <c r="A142" s="25">
        <v>138</v>
      </c>
      <c r="B142" s="26" t="s">
        <v>344</v>
      </c>
      <c r="C142" s="25">
        <v>287</v>
      </c>
      <c r="D142" s="4">
        <v>2177.06</v>
      </c>
      <c r="E142" s="5" t="s">
        <v>386</v>
      </c>
      <c r="F142" s="3" t="s">
        <v>45</v>
      </c>
      <c r="G142" s="3" t="s">
        <v>55</v>
      </c>
      <c r="H142" s="5"/>
    </row>
    <row r="143" spans="1:8" s="6" customFormat="1" ht="30" customHeight="1" x14ac:dyDescent="0.25">
      <c r="A143" s="25">
        <v>139</v>
      </c>
      <c r="B143" s="26" t="s">
        <v>344</v>
      </c>
      <c r="C143" s="25">
        <v>288</v>
      </c>
      <c r="D143" s="4">
        <v>189.22</v>
      </c>
      <c r="E143" s="5" t="s">
        <v>387</v>
      </c>
      <c r="F143" s="3" t="s">
        <v>45</v>
      </c>
      <c r="G143" s="3" t="s">
        <v>53</v>
      </c>
      <c r="H143" s="5"/>
    </row>
    <row r="144" spans="1:8" s="6" customFormat="1" ht="30" customHeight="1" x14ac:dyDescent="0.25">
      <c r="A144" s="25">
        <v>140</v>
      </c>
      <c r="B144" s="26" t="s">
        <v>344</v>
      </c>
      <c r="C144" s="25">
        <v>289</v>
      </c>
      <c r="D144" s="4">
        <v>1899.37</v>
      </c>
      <c r="E144" s="5" t="s">
        <v>388</v>
      </c>
      <c r="F144" s="3" t="s">
        <v>45</v>
      </c>
      <c r="G144" s="3" t="s">
        <v>55</v>
      </c>
      <c r="H144" s="5"/>
    </row>
    <row r="145" spans="1:11" s="6" customFormat="1" ht="30" customHeight="1" x14ac:dyDescent="0.25">
      <c r="A145" s="25">
        <v>141</v>
      </c>
      <c r="B145" s="26" t="s">
        <v>344</v>
      </c>
      <c r="C145" s="25">
        <v>290</v>
      </c>
      <c r="D145" s="4">
        <v>163.72</v>
      </c>
      <c r="E145" s="5" t="s">
        <v>389</v>
      </c>
      <c r="F145" s="3" t="s">
        <v>45</v>
      </c>
      <c r="G145" s="3" t="s">
        <v>53</v>
      </c>
      <c r="H145" s="5"/>
    </row>
    <row r="146" spans="1:11" s="6" customFormat="1" ht="30" customHeight="1" x14ac:dyDescent="0.25">
      <c r="A146" s="25">
        <v>142</v>
      </c>
      <c r="B146" s="26" t="s">
        <v>344</v>
      </c>
      <c r="C146" s="25">
        <v>291</v>
      </c>
      <c r="D146" s="4">
        <v>30784.51</v>
      </c>
      <c r="E146" s="16" t="s">
        <v>390</v>
      </c>
      <c r="F146" s="3" t="s">
        <v>50</v>
      </c>
      <c r="G146" s="3" t="s">
        <v>56</v>
      </c>
      <c r="H146" s="5"/>
    </row>
    <row r="147" spans="1:11" s="6" customFormat="1" ht="30" customHeight="1" x14ac:dyDescent="0.25">
      <c r="A147" s="25">
        <v>143</v>
      </c>
      <c r="B147" s="26" t="s">
        <v>344</v>
      </c>
      <c r="C147" s="25">
        <v>292</v>
      </c>
      <c r="D147" s="4">
        <v>5849.05</v>
      </c>
      <c r="E147" s="16" t="s">
        <v>391</v>
      </c>
      <c r="F147" s="3" t="s">
        <v>50</v>
      </c>
      <c r="G147" s="3" t="s">
        <v>53</v>
      </c>
      <c r="H147" s="5"/>
    </row>
    <row r="148" spans="1:11" s="6" customFormat="1" ht="30" customHeight="1" x14ac:dyDescent="0.25">
      <c r="A148" s="25">
        <v>144</v>
      </c>
      <c r="B148" s="26" t="s">
        <v>344</v>
      </c>
      <c r="C148" s="25">
        <v>293</v>
      </c>
      <c r="D148" s="4">
        <v>7615.12</v>
      </c>
      <c r="E148" s="5" t="s">
        <v>392</v>
      </c>
      <c r="F148" s="3" t="s">
        <v>63</v>
      </c>
      <c r="G148" s="3" t="s">
        <v>56</v>
      </c>
      <c r="H148" s="5"/>
    </row>
    <row r="149" spans="1:11" s="6" customFormat="1" ht="30" customHeight="1" x14ac:dyDescent="0.25">
      <c r="A149" s="25">
        <v>145</v>
      </c>
      <c r="B149" s="26" t="s">
        <v>344</v>
      </c>
      <c r="C149" s="25">
        <v>294</v>
      </c>
      <c r="D149" s="4">
        <v>1446.87</v>
      </c>
      <c r="E149" s="5" t="s">
        <v>393</v>
      </c>
      <c r="F149" s="3" t="s">
        <v>63</v>
      </c>
      <c r="G149" s="3" t="s">
        <v>53</v>
      </c>
      <c r="H149" s="5"/>
    </row>
    <row r="150" spans="1:11" s="6" customFormat="1" ht="30" customHeight="1" x14ac:dyDescent="0.25">
      <c r="A150" s="25">
        <v>146</v>
      </c>
      <c r="B150" s="47" t="s">
        <v>394</v>
      </c>
      <c r="C150" s="25">
        <v>295</v>
      </c>
      <c r="D150" s="4">
        <v>106.4</v>
      </c>
      <c r="E150" s="5" t="s">
        <v>395</v>
      </c>
      <c r="F150" s="5" t="s">
        <v>52</v>
      </c>
      <c r="G150" s="3" t="s">
        <v>16</v>
      </c>
      <c r="H150" s="5"/>
    </row>
    <row r="151" spans="1:11" s="6" customFormat="1" ht="30" customHeight="1" x14ac:dyDescent="0.25">
      <c r="A151" s="25">
        <v>147</v>
      </c>
      <c r="B151" s="47" t="s">
        <v>394</v>
      </c>
      <c r="C151" s="25">
        <v>296</v>
      </c>
      <c r="D151" s="4">
        <v>20.21</v>
      </c>
      <c r="E151" s="5" t="s">
        <v>396</v>
      </c>
      <c r="F151" s="5" t="s">
        <v>52</v>
      </c>
      <c r="G151" s="3" t="s">
        <v>53</v>
      </c>
      <c r="H151" s="5"/>
    </row>
    <row r="152" spans="1:11" s="6" customFormat="1" ht="30" customHeight="1" x14ac:dyDescent="0.25">
      <c r="A152" s="25">
        <v>148</v>
      </c>
      <c r="B152" s="47" t="s">
        <v>394</v>
      </c>
      <c r="C152" s="25">
        <v>297</v>
      </c>
      <c r="D152" s="4">
        <v>241</v>
      </c>
      <c r="E152" s="5" t="s">
        <v>398</v>
      </c>
      <c r="F152" s="5" t="s">
        <v>225</v>
      </c>
      <c r="G152" s="3" t="s">
        <v>53</v>
      </c>
      <c r="H152" s="5"/>
    </row>
    <row r="153" spans="1:11" s="6" customFormat="1" ht="30" customHeight="1" x14ac:dyDescent="0.25">
      <c r="A153" s="25">
        <v>149</v>
      </c>
      <c r="B153" s="47" t="s">
        <v>394</v>
      </c>
      <c r="C153" s="25">
        <v>298</v>
      </c>
      <c r="D153" s="4">
        <v>1500</v>
      </c>
      <c r="E153" s="5" t="s">
        <v>397</v>
      </c>
      <c r="F153" s="5" t="s">
        <v>399</v>
      </c>
      <c r="G153" s="3" t="s">
        <v>16</v>
      </c>
      <c r="H153" s="5"/>
    </row>
    <row r="154" spans="1:11" s="6" customFormat="1" ht="30" customHeight="1" x14ac:dyDescent="0.25">
      <c r="A154" s="25">
        <v>150</v>
      </c>
      <c r="B154" s="47" t="s">
        <v>394</v>
      </c>
      <c r="C154" s="25">
        <v>299</v>
      </c>
      <c r="D154" s="4">
        <v>400</v>
      </c>
      <c r="E154" s="48" t="s">
        <v>400</v>
      </c>
      <c r="F154" s="46" t="s">
        <v>278</v>
      </c>
      <c r="G154" s="3" t="s">
        <v>16</v>
      </c>
      <c r="H154" s="5"/>
    </row>
    <row r="155" spans="1:11" s="6" customFormat="1" ht="30" customHeight="1" x14ac:dyDescent="0.25">
      <c r="A155" s="25">
        <v>151</v>
      </c>
      <c r="B155" s="47" t="s">
        <v>394</v>
      </c>
      <c r="C155" s="25">
        <v>300</v>
      </c>
      <c r="D155" s="4">
        <v>76</v>
      </c>
      <c r="E155" s="48" t="s">
        <v>401</v>
      </c>
      <c r="F155" s="46" t="s">
        <v>278</v>
      </c>
      <c r="G155" s="42" t="s">
        <v>53</v>
      </c>
      <c r="H155" s="5"/>
    </row>
    <row r="156" spans="1:11" s="6" customFormat="1" ht="30" customHeight="1" x14ac:dyDescent="0.25">
      <c r="A156" s="2"/>
      <c r="B156" s="5"/>
      <c r="C156" s="3"/>
      <c r="D156" s="34">
        <v>-59028.22</v>
      </c>
      <c r="E156" s="5" t="s">
        <v>73</v>
      </c>
      <c r="F156" s="5"/>
      <c r="G156" s="3"/>
      <c r="H156" s="5"/>
      <c r="I156" s="23"/>
      <c r="K156" s="29"/>
    </row>
    <row r="157" spans="1:11" ht="21" customHeight="1" x14ac:dyDescent="0.25">
      <c r="A157" s="10"/>
      <c r="B157" s="11" t="s">
        <v>408</v>
      </c>
      <c r="C157" s="12"/>
      <c r="D157" s="13">
        <f>SUM(D5:D156)</f>
        <v>473550.85000000021</v>
      </c>
      <c r="E157" s="10"/>
      <c r="F157" s="10"/>
      <c r="G157" s="10"/>
      <c r="H157" s="10"/>
      <c r="I157" s="28"/>
      <c r="J157" s="28"/>
    </row>
    <row r="158" spans="1:11" ht="20.25" customHeight="1" x14ac:dyDescent="0.25">
      <c r="A158" s="10"/>
      <c r="B158" s="70" t="s">
        <v>274</v>
      </c>
      <c r="C158" s="71"/>
      <c r="D158" s="13">
        <v>1128604.1100000001</v>
      </c>
      <c r="E158" s="45"/>
      <c r="F158" s="44"/>
      <c r="G158" s="10"/>
      <c r="H158" s="10"/>
      <c r="I158" s="28">
        <f>'IANUARIE 2021'!D84+'FEBRUARIE 2021'!D78+'MARTIE 2021'!D157</f>
        <v>1128604.1100000003</v>
      </c>
      <c r="J158" s="28">
        <f>D158-I158</f>
        <v>0</v>
      </c>
    </row>
  </sheetData>
  <mergeCells count="2">
    <mergeCell ref="A2:G2"/>
    <mergeCell ref="B158:C158"/>
  </mergeCells>
  <phoneticPr fontId="30" type="noConversion"/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075-A71A-444C-9F29-030A87D79470}">
  <sheetPr>
    <tabColor rgb="FF92D050"/>
  </sheetPr>
  <dimension ref="A2:CO101"/>
  <sheetViews>
    <sheetView topLeftCell="A86" workbookViewId="0">
      <selection activeCell="D94" sqref="D94"/>
    </sheetView>
  </sheetViews>
  <sheetFormatPr defaultRowHeight="15" x14ac:dyDescent="0.25"/>
  <cols>
    <col min="2" max="2" width="18.140625" customWidth="1"/>
    <col min="3" max="4" width="17.85546875" customWidth="1"/>
    <col min="5" max="5" width="26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69" t="s">
        <v>168</v>
      </c>
      <c r="B2" s="69"/>
      <c r="C2" s="69"/>
      <c r="D2" s="69"/>
      <c r="E2" s="69"/>
      <c r="F2" s="69"/>
      <c r="G2" s="69"/>
      <c r="H2" s="1"/>
    </row>
    <row r="3" spans="1:12" s="6" customFormat="1" x14ac:dyDescent="0.25">
      <c r="A3" s="8"/>
      <c r="B3" s="8"/>
      <c r="C3" s="8"/>
      <c r="D3" s="8"/>
      <c r="E3" s="8"/>
      <c r="F3" s="8"/>
      <c r="G3" s="8"/>
      <c r="H3" s="8"/>
    </row>
    <row r="4" spans="1:12" s="6" customFormat="1" ht="76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34</v>
      </c>
    </row>
    <row r="5" spans="1:12" s="6" customFormat="1" ht="43.5" customHeight="1" x14ac:dyDescent="0.25">
      <c r="A5" s="25">
        <v>1</v>
      </c>
      <c r="B5" s="25" t="s">
        <v>410</v>
      </c>
      <c r="C5" s="25">
        <v>303</v>
      </c>
      <c r="D5" s="39">
        <v>1846</v>
      </c>
      <c r="E5" s="3" t="s">
        <v>19</v>
      </c>
      <c r="F5" s="3" t="s">
        <v>8</v>
      </c>
      <c r="G5" s="3" t="s">
        <v>9</v>
      </c>
      <c r="H5" s="2"/>
    </row>
    <row r="6" spans="1:12" s="6" customFormat="1" ht="43.5" customHeight="1" x14ac:dyDescent="0.25">
      <c r="A6" s="25">
        <v>2</v>
      </c>
      <c r="B6" s="25" t="s">
        <v>410</v>
      </c>
      <c r="C6" s="25">
        <v>304</v>
      </c>
      <c r="D6" s="39">
        <v>202</v>
      </c>
      <c r="E6" s="3" t="s">
        <v>58</v>
      </c>
      <c r="F6" s="3" t="s">
        <v>8</v>
      </c>
      <c r="G6" s="40" t="s">
        <v>173</v>
      </c>
      <c r="H6" s="2"/>
    </row>
    <row r="7" spans="1:12" s="6" customFormat="1" ht="30" customHeight="1" x14ac:dyDescent="0.25">
      <c r="A7" s="25">
        <v>3</v>
      </c>
      <c r="B7" s="25" t="s">
        <v>410</v>
      </c>
      <c r="C7" s="25">
        <v>305</v>
      </c>
      <c r="D7" s="41">
        <v>487</v>
      </c>
      <c r="E7" s="40" t="s">
        <v>174</v>
      </c>
      <c r="F7" s="3" t="s">
        <v>8</v>
      </c>
      <c r="G7" s="40" t="s">
        <v>33</v>
      </c>
      <c r="H7" s="3"/>
      <c r="J7" s="15"/>
    </row>
    <row r="8" spans="1:12" s="6" customFormat="1" ht="30" customHeight="1" x14ac:dyDescent="0.25">
      <c r="A8" s="25">
        <v>4</v>
      </c>
      <c r="B8" s="25" t="s">
        <v>410</v>
      </c>
      <c r="C8" s="25">
        <v>306</v>
      </c>
      <c r="D8" s="41">
        <v>2593</v>
      </c>
      <c r="E8" s="3" t="s">
        <v>19</v>
      </c>
      <c r="F8" s="3" t="s">
        <v>8</v>
      </c>
      <c r="G8" s="3" t="s">
        <v>9</v>
      </c>
      <c r="H8" s="3"/>
      <c r="J8" s="15"/>
    </row>
    <row r="9" spans="1:12" s="6" customFormat="1" ht="30" customHeight="1" x14ac:dyDescent="0.25">
      <c r="A9" s="25">
        <v>5</v>
      </c>
      <c r="B9" s="25" t="s">
        <v>410</v>
      </c>
      <c r="C9" s="25">
        <v>307</v>
      </c>
      <c r="D9" s="41">
        <v>160</v>
      </c>
      <c r="E9" s="40" t="s">
        <v>176</v>
      </c>
      <c r="F9" s="3" t="s">
        <v>8</v>
      </c>
      <c r="G9" s="3" t="s">
        <v>10</v>
      </c>
      <c r="H9" s="3"/>
      <c r="J9" s="15"/>
    </row>
    <row r="10" spans="1:12" s="6" customFormat="1" ht="30" customHeight="1" x14ac:dyDescent="0.25">
      <c r="A10" s="25">
        <v>6</v>
      </c>
      <c r="B10" s="25" t="s">
        <v>410</v>
      </c>
      <c r="C10" s="25">
        <v>308</v>
      </c>
      <c r="D10" s="41">
        <v>2818</v>
      </c>
      <c r="E10" s="40" t="s">
        <v>174</v>
      </c>
      <c r="F10" s="3" t="s">
        <v>8</v>
      </c>
      <c r="G10" s="40" t="s">
        <v>33</v>
      </c>
      <c r="H10" s="3"/>
      <c r="J10" s="15"/>
    </row>
    <row r="11" spans="1:12" s="6" customFormat="1" ht="30" customHeight="1" x14ac:dyDescent="0.25">
      <c r="A11" s="25">
        <v>7</v>
      </c>
      <c r="B11" s="25" t="s">
        <v>410</v>
      </c>
      <c r="C11" s="25">
        <v>309</v>
      </c>
      <c r="D11" s="41">
        <v>193</v>
      </c>
      <c r="E11" s="3" t="s">
        <v>58</v>
      </c>
      <c r="F11" s="3" t="s">
        <v>8</v>
      </c>
      <c r="G11" s="40" t="s">
        <v>173</v>
      </c>
      <c r="H11" s="3"/>
      <c r="J11" s="15"/>
    </row>
    <row r="12" spans="1:12" s="6" customFormat="1" ht="30" customHeight="1" x14ac:dyDescent="0.25">
      <c r="A12" s="25">
        <v>8</v>
      </c>
      <c r="B12" s="25" t="s">
        <v>410</v>
      </c>
      <c r="C12" s="25">
        <v>310</v>
      </c>
      <c r="D12" s="41">
        <v>2451</v>
      </c>
      <c r="E12" s="3" t="s">
        <v>19</v>
      </c>
      <c r="F12" s="3" t="s">
        <v>8</v>
      </c>
      <c r="G12" s="3" t="s">
        <v>9</v>
      </c>
      <c r="H12" s="3"/>
      <c r="J12" s="15"/>
    </row>
    <row r="13" spans="1:12" s="6" customFormat="1" ht="30" customHeight="1" x14ac:dyDescent="0.25">
      <c r="A13" s="25">
        <v>9</v>
      </c>
      <c r="B13" s="25" t="s">
        <v>410</v>
      </c>
      <c r="C13" s="25">
        <v>311</v>
      </c>
      <c r="D13" s="41">
        <v>31</v>
      </c>
      <c r="E13" s="3" t="s">
        <v>58</v>
      </c>
      <c r="F13" s="3" t="s">
        <v>8</v>
      </c>
      <c r="G13" s="40" t="s">
        <v>173</v>
      </c>
      <c r="H13" s="3"/>
      <c r="J13" s="15"/>
      <c r="K13" s="15"/>
    </row>
    <row r="14" spans="1:12" s="6" customFormat="1" ht="30" customHeight="1" x14ac:dyDescent="0.25">
      <c r="A14" s="25">
        <v>10</v>
      </c>
      <c r="B14" s="25" t="s">
        <v>410</v>
      </c>
      <c r="C14" s="25">
        <v>312</v>
      </c>
      <c r="D14" s="41">
        <v>7080</v>
      </c>
      <c r="E14" s="3" t="s">
        <v>19</v>
      </c>
      <c r="F14" s="3" t="s">
        <v>8</v>
      </c>
      <c r="G14" s="3" t="s">
        <v>9</v>
      </c>
      <c r="H14" s="3"/>
      <c r="J14" s="15"/>
      <c r="K14" s="15"/>
    </row>
    <row r="15" spans="1:12" s="6" customFormat="1" ht="30" customHeight="1" x14ac:dyDescent="0.25">
      <c r="A15" s="25">
        <v>11</v>
      </c>
      <c r="B15" s="25" t="s">
        <v>410</v>
      </c>
      <c r="C15" s="25">
        <v>313</v>
      </c>
      <c r="D15" s="41">
        <v>202</v>
      </c>
      <c r="E15" s="3" t="s">
        <v>58</v>
      </c>
      <c r="F15" s="3" t="s">
        <v>8</v>
      </c>
      <c r="G15" s="40" t="s">
        <v>173</v>
      </c>
      <c r="H15" s="3"/>
      <c r="J15" s="15"/>
      <c r="K15" s="15"/>
    </row>
    <row r="16" spans="1:12" s="6" customFormat="1" ht="30" customHeight="1" x14ac:dyDescent="0.25">
      <c r="A16" s="25">
        <v>12</v>
      </c>
      <c r="B16" s="25" t="s">
        <v>410</v>
      </c>
      <c r="C16" s="25">
        <v>314</v>
      </c>
      <c r="D16" s="41">
        <v>6194</v>
      </c>
      <c r="E16" s="3" t="s">
        <v>19</v>
      </c>
      <c r="F16" s="3" t="s">
        <v>8</v>
      </c>
      <c r="G16" s="3" t="s">
        <v>9</v>
      </c>
      <c r="H16" s="3"/>
      <c r="J16" s="15"/>
      <c r="K16" s="15"/>
    </row>
    <row r="17" spans="1:93" s="6" customFormat="1" ht="30" customHeight="1" x14ac:dyDescent="0.25">
      <c r="A17" s="25">
        <v>13</v>
      </c>
      <c r="B17" s="25" t="s">
        <v>410</v>
      </c>
      <c r="C17" s="25">
        <v>315</v>
      </c>
      <c r="D17" s="41">
        <v>202</v>
      </c>
      <c r="E17" s="3" t="s">
        <v>58</v>
      </c>
      <c r="F17" s="3" t="s">
        <v>8</v>
      </c>
      <c r="G17" s="40" t="s">
        <v>173</v>
      </c>
      <c r="H17" s="3"/>
      <c r="J17" s="15"/>
      <c r="K17" s="15"/>
    </row>
    <row r="18" spans="1:93" s="6" customFormat="1" ht="30" customHeight="1" x14ac:dyDescent="0.25">
      <c r="A18" s="25">
        <v>14</v>
      </c>
      <c r="B18" s="25" t="s">
        <v>410</v>
      </c>
      <c r="C18" s="25">
        <v>316</v>
      </c>
      <c r="D18" s="41">
        <v>26442</v>
      </c>
      <c r="E18" s="3" t="s">
        <v>19</v>
      </c>
      <c r="F18" s="3" t="s">
        <v>11</v>
      </c>
      <c r="G18" s="3" t="s">
        <v>9</v>
      </c>
      <c r="H18" s="3"/>
      <c r="J18" s="15"/>
    </row>
    <row r="19" spans="1:93" s="6" customFormat="1" ht="30" customHeight="1" x14ac:dyDescent="0.25">
      <c r="A19" s="25">
        <v>15</v>
      </c>
      <c r="B19" s="25" t="s">
        <v>410</v>
      </c>
      <c r="C19" s="25">
        <v>317</v>
      </c>
      <c r="D19" s="41">
        <v>1528</v>
      </c>
      <c r="E19" s="3" t="s">
        <v>58</v>
      </c>
      <c r="F19" s="3" t="s">
        <v>11</v>
      </c>
      <c r="G19" s="40" t="s">
        <v>173</v>
      </c>
      <c r="H19" s="3"/>
      <c r="J19" s="15"/>
    </row>
    <row r="20" spans="1:93" s="6" customFormat="1" ht="30" customHeight="1" x14ac:dyDescent="0.25">
      <c r="A20" s="25">
        <v>16</v>
      </c>
      <c r="B20" s="25" t="s">
        <v>410</v>
      </c>
      <c r="C20" s="25">
        <v>318</v>
      </c>
      <c r="D20" s="41">
        <v>1199</v>
      </c>
      <c r="E20" s="40" t="s">
        <v>174</v>
      </c>
      <c r="F20" s="3" t="s">
        <v>11</v>
      </c>
      <c r="G20" s="40" t="s">
        <v>33</v>
      </c>
      <c r="H20" s="3"/>
      <c r="J20" s="15"/>
    </row>
    <row r="21" spans="1:93" s="6" customFormat="1" ht="30" customHeight="1" x14ac:dyDescent="0.25">
      <c r="A21" s="25">
        <v>17</v>
      </c>
      <c r="B21" s="25" t="s">
        <v>410</v>
      </c>
      <c r="C21" s="25">
        <v>319</v>
      </c>
      <c r="D21" s="41">
        <v>4161</v>
      </c>
      <c r="E21" s="40" t="s">
        <v>175</v>
      </c>
      <c r="F21" s="3" t="s">
        <v>11</v>
      </c>
      <c r="G21" s="3" t="s">
        <v>9</v>
      </c>
      <c r="H21" s="3"/>
      <c r="J21" s="15"/>
    </row>
    <row r="22" spans="1:93" s="6" customFormat="1" ht="30" customHeight="1" x14ac:dyDescent="0.25">
      <c r="A22" s="25">
        <v>18</v>
      </c>
      <c r="B22" s="25" t="s">
        <v>410</v>
      </c>
      <c r="C22" s="25">
        <v>320</v>
      </c>
      <c r="D22" s="41">
        <v>48569</v>
      </c>
      <c r="E22" s="3" t="s">
        <v>19</v>
      </c>
      <c r="F22" s="3" t="s">
        <v>13</v>
      </c>
      <c r="G22" s="3" t="s">
        <v>9</v>
      </c>
      <c r="H22" s="3"/>
      <c r="J22" s="15"/>
    </row>
    <row r="23" spans="1:93" s="6" customFormat="1" ht="30" customHeight="1" x14ac:dyDescent="0.25">
      <c r="A23" s="25">
        <v>19</v>
      </c>
      <c r="B23" s="25" t="s">
        <v>410</v>
      </c>
      <c r="C23" s="25">
        <v>321</v>
      </c>
      <c r="D23" s="41">
        <v>2953</v>
      </c>
      <c r="E23" s="3" t="s">
        <v>58</v>
      </c>
      <c r="F23" s="3" t="s">
        <v>13</v>
      </c>
      <c r="G23" s="40" t="s">
        <v>173</v>
      </c>
      <c r="H23" s="3"/>
    </row>
    <row r="24" spans="1:93" s="6" customFormat="1" ht="30" customHeight="1" x14ac:dyDescent="0.25">
      <c r="A24" s="25">
        <v>20</v>
      </c>
      <c r="B24" s="25" t="s">
        <v>410</v>
      </c>
      <c r="C24" s="25">
        <v>322</v>
      </c>
      <c r="D24" s="41">
        <v>4589</v>
      </c>
      <c r="E24" s="3" t="s">
        <v>19</v>
      </c>
      <c r="F24" s="3" t="s">
        <v>12</v>
      </c>
      <c r="G24" s="3" t="s">
        <v>9</v>
      </c>
      <c r="H24" s="3"/>
    </row>
    <row r="25" spans="1:93" s="6" customFormat="1" ht="30" customHeight="1" x14ac:dyDescent="0.25">
      <c r="A25" s="25">
        <v>21</v>
      </c>
      <c r="B25" s="25" t="s">
        <v>410</v>
      </c>
      <c r="C25" s="25">
        <v>323</v>
      </c>
      <c r="D25" s="41">
        <v>193</v>
      </c>
      <c r="E25" s="3" t="s">
        <v>58</v>
      </c>
      <c r="F25" s="3" t="s">
        <v>12</v>
      </c>
      <c r="G25" s="40" t="s">
        <v>173</v>
      </c>
      <c r="H25" s="3"/>
    </row>
    <row r="26" spans="1:93" s="6" customFormat="1" ht="30" customHeight="1" x14ac:dyDescent="0.25">
      <c r="A26" s="25">
        <v>22</v>
      </c>
      <c r="B26" s="25" t="s">
        <v>410</v>
      </c>
      <c r="C26" s="25">
        <v>324</v>
      </c>
      <c r="D26" s="18">
        <v>1102</v>
      </c>
      <c r="E26" s="43" t="s">
        <v>239</v>
      </c>
      <c r="F26" s="43" t="s">
        <v>240</v>
      </c>
      <c r="G26" s="3" t="s">
        <v>9</v>
      </c>
      <c r="H26" s="3"/>
    </row>
    <row r="27" spans="1:93" s="6" customFormat="1" ht="30" customHeight="1" x14ac:dyDescent="0.25">
      <c r="A27" s="25">
        <v>23</v>
      </c>
      <c r="B27" s="25" t="s">
        <v>410</v>
      </c>
      <c r="C27" s="25">
        <v>325</v>
      </c>
      <c r="D27" s="24">
        <v>531</v>
      </c>
      <c r="E27" s="40" t="s">
        <v>178</v>
      </c>
      <c r="F27" s="40" t="s">
        <v>15</v>
      </c>
      <c r="G27" s="3" t="s">
        <v>9</v>
      </c>
      <c r="H27" s="3"/>
    </row>
    <row r="28" spans="1:93" s="9" customFormat="1" ht="30" customHeight="1" x14ac:dyDescent="0.25">
      <c r="A28" s="25">
        <v>24</v>
      </c>
      <c r="B28" s="25" t="s">
        <v>410</v>
      </c>
      <c r="C28" s="25">
        <v>326</v>
      </c>
      <c r="D28" s="41">
        <v>11261</v>
      </c>
      <c r="E28" s="3" t="s">
        <v>24</v>
      </c>
      <c r="F28" s="3" t="s">
        <v>17</v>
      </c>
      <c r="G28" s="5" t="s">
        <v>9</v>
      </c>
      <c r="H28" s="3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</row>
    <row r="29" spans="1:93" s="32" customFormat="1" ht="30" customHeight="1" x14ac:dyDescent="0.25">
      <c r="A29" s="25">
        <v>25</v>
      </c>
      <c r="B29" s="25" t="s">
        <v>410</v>
      </c>
      <c r="C29" s="25">
        <v>327</v>
      </c>
      <c r="D29" s="41">
        <v>18</v>
      </c>
      <c r="E29" s="3" t="s">
        <v>26</v>
      </c>
      <c r="F29" s="3" t="s">
        <v>17</v>
      </c>
      <c r="G29" s="5" t="s">
        <v>10</v>
      </c>
      <c r="H29" s="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</row>
    <row r="30" spans="1:93" s="6" customFormat="1" ht="30" customHeight="1" x14ac:dyDescent="0.25">
      <c r="A30" s="25">
        <v>26</v>
      </c>
      <c r="B30" s="25" t="s">
        <v>410</v>
      </c>
      <c r="C30" s="25">
        <v>328</v>
      </c>
      <c r="D30" s="41">
        <v>618</v>
      </c>
      <c r="E30" s="3" t="s">
        <v>59</v>
      </c>
      <c r="F30" s="3" t="s">
        <v>17</v>
      </c>
      <c r="G30" s="5" t="s">
        <v>173</v>
      </c>
      <c r="H30" s="3"/>
    </row>
    <row r="31" spans="1:93" s="6" customFormat="1" ht="30" customHeight="1" x14ac:dyDescent="0.25">
      <c r="A31" s="25">
        <v>27</v>
      </c>
      <c r="B31" s="25" t="s">
        <v>410</v>
      </c>
      <c r="C31" s="25">
        <v>329</v>
      </c>
      <c r="D31" s="41">
        <v>500</v>
      </c>
      <c r="E31" s="40" t="s">
        <v>179</v>
      </c>
      <c r="F31" s="3" t="s">
        <v>17</v>
      </c>
      <c r="G31" s="5" t="s">
        <v>33</v>
      </c>
      <c r="H31" s="5"/>
    </row>
    <row r="32" spans="1:93" s="6" customFormat="1" ht="30" customHeight="1" x14ac:dyDescent="0.25">
      <c r="A32" s="25">
        <v>28</v>
      </c>
      <c r="B32" s="25" t="s">
        <v>410</v>
      </c>
      <c r="C32" s="25">
        <v>330</v>
      </c>
      <c r="D32" s="41">
        <v>462</v>
      </c>
      <c r="E32" s="5" t="s">
        <v>79</v>
      </c>
      <c r="F32" s="3" t="s">
        <v>17</v>
      </c>
      <c r="G32" s="5" t="s">
        <v>9</v>
      </c>
      <c r="H32" s="5"/>
    </row>
    <row r="33" spans="1:8" s="6" customFormat="1" ht="30" customHeight="1" x14ac:dyDescent="0.25">
      <c r="A33" s="25">
        <v>29</v>
      </c>
      <c r="B33" s="25" t="s">
        <v>410</v>
      </c>
      <c r="C33" s="25">
        <v>331</v>
      </c>
      <c r="D33" s="19">
        <v>43322</v>
      </c>
      <c r="E33" s="5" t="s">
        <v>180</v>
      </c>
      <c r="F33" s="5" t="s">
        <v>18</v>
      </c>
      <c r="G33" s="5" t="s">
        <v>9</v>
      </c>
      <c r="H33" s="5"/>
    </row>
    <row r="34" spans="1:8" s="6" customFormat="1" ht="30" customHeight="1" x14ac:dyDescent="0.25">
      <c r="A34" s="25">
        <v>30</v>
      </c>
      <c r="B34" s="25" t="s">
        <v>410</v>
      </c>
      <c r="C34" s="25">
        <v>332</v>
      </c>
      <c r="D34" s="19">
        <v>68</v>
      </c>
      <c r="E34" s="5" t="s">
        <v>181</v>
      </c>
      <c r="F34" s="5" t="s">
        <v>18</v>
      </c>
      <c r="G34" s="5" t="s">
        <v>10</v>
      </c>
      <c r="H34" s="5"/>
    </row>
    <row r="35" spans="1:8" s="6" customFormat="1" ht="30" customHeight="1" x14ac:dyDescent="0.25">
      <c r="A35" s="25">
        <v>31</v>
      </c>
      <c r="B35" s="25" t="s">
        <v>410</v>
      </c>
      <c r="C35" s="25">
        <v>333</v>
      </c>
      <c r="D35" s="19">
        <v>2367</v>
      </c>
      <c r="E35" s="40" t="s">
        <v>182</v>
      </c>
      <c r="F35" s="5" t="s">
        <v>18</v>
      </c>
      <c r="G35" s="5" t="s">
        <v>173</v>
      </c>
      <c r="H35" s="5"/>
    </row>
    <row r="36" spans="1:8" s="6" customFormat="1" ht="30" customHeight="1" x14ac:dyDescent="0.25">
      <c r="A36" s="25">
        <v>32</v>
      </c>
      <c r="B36" s="25" t="s">
        <v>410</v>
      </c>
      <c r="C36" s="25">
        <v>334</v>
      </c>
      <c r="D36" s="19">
        <v>1669</v>
      </c>
      <c r="E36" s="5" t="s">
        <v>183</v>
      </c>
      <c r="F36" s="5" t="s">
        <v>18</v>
      </c>
      <c r="G36" s="5" t="s">
        <v>33</v>
      </c>
      <c r="H36" s="5"/>
    </row>
    <row r="37" spans="1:8" s="6" customFormat="1" ht="30" customHeight="1" x14ac:dyDescent="0.25">
      <c r="A37" s="25">
        <v>33</v>
      </c>
      <c r="B37" s="25" t="s">
        <v>410</v>
      </c>
      <c r="C37" s="25">
        <v>335</v>
      </c>
      <c r="D37" s="19">
        <v>1541</v>
      </c>
      <c r="E37" s="5" t="s">
        <v>184</v>
      </c>
      <c r="F37" s="5" t="s">
        <v>18</v>
      </c>
      <c r="G37" s="5" t="s">
        <v>9</v>
      </c>
      <c r="H37" s="5"/>
    </row>
    <row r="38" spans="1:8" s="6" customFormat="1" ht="30" customHeight="1" x14ac:dyDescent="0.25">
      <c r="A38" s="25">
        <v>34</v>
      </c>
      <c r="B38" s="25" t="s">
        <v>410</v>
      </c>
      <c r="C38" s="25">
        <v>336</v>
      </c>
      <c r="D38" s="19">
        <v>17324</v>
      </c>
      <c r="E38" s="5" t="s">
        <v>185</v>
      </c>
      <c r="F38" s="5" t="s">
        <v>18</v>
      </c>
      <c r="G38" s="5" t="s">
        <v>9</v>
      </c>
      <c r="H38" s="5"/>
    </row>
    <row r="39" spans="1:8" s="6" customFormat="1" ht="30" customHeight="1" x14ac:dyDescent="0.25">
      <c r="A39" s="25">
        <v>35</v>
      </c>
      <c r="B39" s="25" t="s">
        <v>410</v>
      </c>
      <c r="C39" s="25">
        <v>337</v>
      </c>
      <c r="D39" s="19">
        <v>27</v>
      </c>
      <c r="E39" s="5" t="s">
        <v>186</v>
      </c>
      <c r="F39" s="5" t="s">
        <v>18</v>
      </c>
      <c r="G39" s="5" t="s">
        <v>10</v>
      </c>
      <c r="H39" s="5"/>
    </row>
    <row r="40" spans="1:8" s="6" customFormat="1" ht="30" customHeight="1" x14ac:dyDescent="0.25">
      <c r="A40" s="25">
        <v>36</v>
      </c>
      <c r="B40" s="25" t="s">
        <v>410</v>
      </c>
      <c r="C40" s="25">
        <v>338</v>
      </c>
      <c r="D40" s="19">
        <v>950</v>
      </c>
      <c r="E40" s="40" t="s">
        <v>187</v>
      </c>
      <c r="F40" s="5" t="s">
        <v>18</v>
      </c>
      <c r="G40" s="5" t="s">
        <v>173</v>
      </c>
      <c r="H40" s="5"/>
    </row>
    <row r="41" spans="1:8" s="6" customFormat="1" ht="30" customHeight="1" x14ac:dyDescent="0.25">
      <c r="A41" s="25">
        <v>37</v>
      </c>
      <c r="B41" s="25" t="s">
        <v>410</v>
      </c>
      <c r="C41" s="25">
        <v>339</v>
      </c>
      <c r="D41" s="19">
        <v>4268</v>
      </c>
      <c r="E41" s="5" t="s">
        <v>39</v>
      </c>
      <c r="F41" s="3" t="s">
        <v>17</v>
      </c>
      <c r="G41" s="5" t="s">
        <v>36</v>
      </c>
      <c r="H41" s="5"/>
    </row>
    <row r="42" spans="1:8" s="6" customFormat="1" ht="30" customHeight="1" x14ac:dyDescent="0.25">
      <c r="A42" s="25">
        <v>38</v>
      </c>
      <c r="B42" s="25" t="s">
        <v>410</v>
      </c>
      <c r="C42" s="25">
        <v>340</v>
      </c>
      <c r="D42" s="19">
        <v>20</v>
      </c>
      <c r="E42" s="40" t="s">
        <v>188</v>
      </c>
      <c r="F42" s="3" t="s">
        <v>15</v>
      </c>
      <c r="G42" s="3" t="s">
        <v>16</v>
      </c>
      <c r="H42" s="5"/>
    </row>
    <row r="43" spans="1:8" s="6" customFormat="1" ht="30" customHeight="1" x14ac:dyDescent="0.25">
      <c r="A43" s="25">
        <v>39</v>
      </c>
      <c r="B43" s="26" t="s">
        <v>411</v>
      </c>
      <c r="C43" s="25">
        <v>343</v>
      </c>
      <c r="D43" s="19">
        <v>126.05</v>
      </c>
      <c r="E43" s="51" t="s">
        <v>412</v>
      </c>
      <c r="F43" s="43" t="s">
        <v>246</v>
      </c>
      <c r="G43" s="43" t="s">
        <v>16</v>
      </c>
      <c r="H43" s="5"/>
    </row>
    <row r="44" spans="1:8" s="6" customFormat="1" ht="30" customHeight="1" x14ac:dyDescent="0.25">
      <c r="A44" s="25">
        <v>40</v>
      </c>
      <c r="B44" s="26" t="s">
        <v>411</v>
      </c>
      <c r="C44" s="25">
        <v>344</v>
      </c>
      <c r="D44" s="19">
        <v>23.95</v>
      </c>
      <c r="E44" s="51" t="s">
        <v>413</v>
      </c>
      <c r="F44" s="43" t="s">
        <v>246</v>
      </c>
      <c r="G44" s="3" t="s">
        <v>53</v>
      </c>
      <c r="H44" s="5"/>
    </row>
    <row r="45" spans="1:8" s="6" customFormat="1" ht="30" customHeight="1" x14ac:dyDescent="0.25">
      <c r="A45" s="25">
        <v>41</v>
      </c>
      <c r="B45" s="26" t="s">
        <v>411</v>
      </c>
      <c r="C45" s="25">
        <v>345</v>
      </c>
      <c r="D45" s="19">
        <v>113.57</v>
      </c>
      <c r="E45" s="51" t="s">
        <v>414</v>
      </c>
      <c r="F45" s="46" t="s">
        <v>325</v>
      </c>
      <c r="G45" s="46" t="s">
        <v>16</v>
      </c>
      <c r="H45" s="5"/>
    </row>
    <row r="46" spans="1:8" s="6" customFormat="1" ht="30" customHeight="1" x14ac:dyDescent="0.25">
      <c r="A46" s="25">
        <v>42</v>
      </c>
      <c r="B46" s="26" t="s">
        <v>411</v>
      </c>
      <c r="C46" s="25">
        <v>346</v>
      </c>
      <c r="D46" s="19">
        <v>20.03</v>
      </c>
      <c r="E46" s="51" t="s">
        <v>415</v>
      </c>
      <c r="F46" s="46" t="s">
        <v>325</v>
      </c>
      <c r="G46" s="3" t="s">
        <v>53</v>
      </c>
      <c r="H46" s="5"/>
    </row>
    <row r="47" spans="1:8" s="6" customFormat="1" ht="30" customHeight="1" x14ac:dyDescent="0.25">
      <c r="A47" s="25">
        <v>43</v>
      </c>
      <c r="B47" s="26" t="s">
        <v>468</v>
      </c>
      <c r="C47" s="25">
        <v>9</v>
      </c>
      <c r="D47" s="14">
        <v>42.02</v>
      </c>
      <c r="E47" s="51" t="s">
        <v>466</v>
      </c>
      <c r="F47" s="40" t="s">
        <v>57</v>
      </c>
      <c r="G47" s="42" t="s">
        <v>226</v>
      </c>
      <c r="H47" s="5"/>
    </row>
    <row r="48" spans="1:8" s="6" customFormat="1" ht="30" customHeight="1" x14ac:dyDescent="0.25">
      <c r="A48" s="25">
        <v>44</v>
      </c>
      <c r="B48" s="26" t="s">
        <v>468</v>
      </c>
      <c r="C48" s="25">
        <v>9</v>
      </c>
      <c r="D48" s="14">
        <v>7.98</v>
      </c>
      <c r="E48" s="51" t="s">
        <v>467</v>
      </c>
      <c r="F48" s="40" t="s">
        <v>57</v>
      </c>
      <c r="G48" s="42" t="s">
        <v>53</v>
      </c>
      <c r="H48" s="5"/>
    </row>
    <row r="49" spans="1:12" s="6" customFormat="1" ht="30" customHeight="1" x14ac:dyDescent="0.25">
      <c r="A49" s="25">
        <v>45</v>
      </c>
      <c r="B49" s="26" t="s">
        <v>468</v>
      </c>
      <c r="C49" s="25">
        <v>9</v>
      </c>
      <c r="D49" s="19">
        <v>58.06</v>
      </c>
      <c r="E49" s="51" t="s">
        <v>469</v>
      </c>
      <c r="F49" s="40" t="s">
        <v>57</v>
      </c>
      <c r="G49" s="40" t="s">
        <v>54</v>
      </c>
      <c r="H49" s="5"/>
    </row>
    <row r="50" spans="1:12" s="6" customFormat="1" ht="30" customHeight="1" x14ac:dyDescent="0.25">
      <c r="A50" s="25">
        <v>46</v>
      </c>
      <c r="B50" s="26" t="s">
        <v>468</v>
      </c>
      <c r="C50" s="25">
        <v>9</v>
      </c>
      <c r="D50" s="19">
        <v>11.04</v>
      </c>
      <c r="E50" s="51" t="s">
        <v>470</v>
      </c>
      <c r="F50" s="40" t="s">
        <v>57</v>
      </c>
      <c r="G50" s="42" t="s">
        <v>230</v>
      </c>
      <c r="H50" s="5"/>
    </row>
    <row r="51" spans="1:12" s="6" customFormat="1" ht="30" customHeight="1" x14ac:dyDescent="0.25">
      <c r="A51" s="25">
        <v>47</v>
      </c>
      <c r="B51" s="26" t="s">
        <v>416</v>
      </c>
      <c r="C51" s="25">
        <v>347</v>
      </c>
      <c r="D51" s="19">
        <v>49.17</v>
      </c>
      <c r="E51" s="51" t="s">
        <v>417</v>
      </c>
      <c r="F51" s="40" t="s">
        <v>208</v>
      </c>
      <c r="G51" s="3" t="s">
        <v>16</v>
      </c>
      <c r="H51" s="5"/>
    </row>
    <row r="52" spans="1:12" s="6" customFormat="1" ht="30" customHeight="1" x14ac:dyDescent="0.25">
      <c r="A52" s="25">
        <v>48</v>
      </c>
      <c r="B52" s="26" t="s">
        <v>416</v>
      </c>
      <c r="C52" s="25">
        <v>348</v>
      </c>
      <c r="D52" s="19">
        <v>9.34</v>
      </c>
      <c r="E52" s="51" t="s">
        <v>418</v>
      </c>
      <c r="F52" s="40" t="s">
        <v>208</v>
      </c>
      <c r="G52" s="3" t="s">
        <v>53</v>
      </c>
      <c r="H52" s="5"/>
    </row>
    <row r="53" spans="1:12" s="6" customFormat="1" ht="30" customHeight="1" x14ac:dyDescent="0.25">
      <c r="A53" s="25">
        <v>49</v>
      </c>
      <c r="B53" s="26" t="s">
        <v>416</v>
      </c>
      <c r="C53" s="25">
        <v>349</v>
      </c>
      <c r="D53" s="19">
        <v>6959.43</v>
      </c>
      <c r="E53" s="5" t="s">
        <v>419</v>
      </c>
      <c r="F53" s="3" t="s">
        <v>63</v>
      </c>
      <c r="G53" s="3" t="s">
        <v>56</v>
      </c>
      <c r="H53" s="5" t="s">
        <v>272</v>
      </c>
      <c r="I53" s="27"/>
    </row>
    <row r="54" spans="1:12" s="6" customFormat="1" ht="30" customHeight="1" x14ac:dyDescent="0.25">
      <c r="A54" s="25">
        <v>50</v>
      </c>
      <c r="B54" s="26" t="s">
        <v>416</v>
      </c>
      <c r="C54" s="25">
        <v>350</v>
      </c>
      <c r="D54" s="19">
        <v>1322.29</v>
      </c>
      <c r="E54" s="5" t="s">
        <v>420</v>
      </c>
      <c r="F54" s="3" t="s">
        <v>63</v>
      </c>
      <c r="G54" s="3" t="s">
        <v>53</v>
      </c>
      <c r="H54" s="5"/>
      <c r="I54" s="27"/>
    </row>
    <row r="55" spans="1:12" s="6" customFormat="1" ht="30" customHeight="1" x14ac:dyDescent="0.25">
      <c r="A55" s="25">
        <v>51</v>
      </c>
      <c r="B55" s="26" t="s">
        <v>416</v>
      </c>
      <c r="C55" s="25">
        <v>351</v>
      </c>
      <c r="D55" s="19">
        <v>700</v>
      </c>
      <c r="E55" s="5" t="s">
        <v>421</v>
      </c>
      <c r="F55" s="3" t="s">
        <v>45</v>
      </c>
      <c r="G55" s="3" t="s">
        <v>55</v>
      </c>
      <c r="H55" s="5"/>
      <c r="I55" s="27"/>
      <c r="J55" s="22"/>
    </row>
    <row r="56" spans="1:12" s="6" customFormat="1" ht="30" customHeight="1" x14ac:dyDescent="0.25">
      <c r="A56" s="25">
        <v>52</v>
      </c>
      <c r="B56" s="26" t="s">
        <v>416</v>
      </c>
      <c r="C56" s="25">
        <v>352</v>
      </c>
      <c r="D56" s="41">
        <v>133</v>
      </c>
      <c r="E56" s="5" t="s">
        <v>422</v>
      </c>
      <c r="F56" s="3" t="s">
        <v>45</v>
      </c>
      <c r="G56" s="3" t="s">
        <v>53</v>
      </c>
      <c r="H56" s="5"/>
      <c r="I56" s="23"/>
      <c r="J56" s="22"/>
      <c r="K56" s="30"/>
      <c r="L56" s="22"/>
    </row>
    <row r="57" spans="1:12" s="6" customFormat="1" ht="30" customHeight="1" x14ac:dyDescent="0.25">
      <c r="A57" s="25">
        <v>53</v>
      </c>
      <c r="B57" s="26" t="s">
        <v>416</v>
      </c>
      <c r="C57" s="25">
        <v>353</v>
      </c>
      <c r="D57" s="19">
        <v>700</v>
      </c>
      <c r="E57" s="5" t="s">
        <v>423</v>
      </c>
      <c r="F57" s="3" t="s">
        <v>45</v>
      </c>
      <c r="G57" s="3" t="s">
        <v>55</v>
      </c>
      <c r="H57" s="5"/>
      <c r="J57" s="22"/>
    </row>
    <row r="58" spans="1:12" s="6" customFormat="1" ht="30" customHeight="1" x14ac:dyDescent="0.25">
      <c r="A58" s="25">
        <v>54</v>
      </c>
      <c r="B58" s="26" t="s">
        <v>416</v>
      </c>
      <c r="C58" s="25">
        <v>354</v>
      </c>
      <c r="D58" s="41">
        <v>133</v>
      </c>
      <c r="E58" s="5" t="s">
        <v>424</v>
      </c>
      <c r="F58" s="3" t="s">
        <v>45</v>
      </c>
      <c r="G58" s="3" t="s">
        <v>53</v>
      </c>
      <c r="H58" s="5"/>
      <c r="I58" s="29"/>
      <c r="J58" s="22"/>
    </row>
    <row r="59" spans="1:12" s="6" customFormat="1" ht="30" customHeight="1" x14ac:dyDescent="0.25">
      <c r="A59" s="25">
        <v>55</v>
      </c>
      <c r="B59" s="26" t="s">
        <v>416</v>
      </c>
      <c r="C59" s="25">
        <v>355</v>
      </c>
      <c r="D59" s="19">
        <v>700</v>
      </c>
      <c r="E59" s="5" t="s">
        <v>425</v>
      </c>
      <c r="F59" s="3" t="s">
        <v>45</v>
      </c>
      <c r="G59" s="3" t="s">
        <v>55</v>
      </c>
      <c r="H59" s="5"/>
      <c r="J59" s="22"/>
    </row>
    <row r="60" spans="1:12" s="6" customFormat="1" ht="30" customHeight="1" x14ac:dyDescent="0.25">
      <c r="A60" s="25">
        <v>56</v>
      </c>
      <c r="B60" s="26" t="s">
        <v>416</v>
      </c>
      <c r="C60" s="25">
        <v>356</v>
      </c>
      <c r="D60" s="41">
        <v>133</v>
      </c>
      <c r="E60" s="5" t="s">
        <v>426</v>
      </c>
      <c r="F60" s="3" t="s">
        <v>45</v>
      </c>
      <c r="G60" s="3" t="s">
        <v>53</v>
      </c>
      <c r="H60" s="5"/>
      <c r="J60" s="22"/>
    </row>
    <row r="61" spans="1:12" s="6" customFormat="1" ht="30" customHeight="1" x14ac:dyDescent="0.25">
      <c r="A61" s="25">
        <v>57</v>
      </c>
      <c r="B61" s="26" t="s">
        <v>427</v>
      </c>
      <c r="C61" s="25">
        <v>358</v>
      </c>
      <c r="D61" s="19">
        <v>6959.43</v>
      </c>
      <c r="E61" s="5" t="s">
        <v>419</v>
      </c>
      <c r="F61" s="3" t="s">
        <v>63</v>
      </c>
      <c r="G61" s="3" t="s">
        <v>56</v>
      </c>
      <c r="H61" s="5"/>
    </row>
    <row r="62" spans="1:12" s="6" customFormat="1" ht="30" customHeight="1" x14ac:dyDescent="0.25">
      <c r="A62" s="25">
        <v>58</v>
      </c>
      <c r="B62" s="26" t="s">
        <v>428</v>
      </c>
      <c r="C62" s="25">
        <v>10</v>
      </c>
      <c r="D62" s="19">
        <v>29.75</v>
      </c>
      <c r="E62" s="5" t="s">
        <v>471</v>
      </c>
      <c r="F62" s="40" t="s">
        <v>57</v>
      </c>
      <c r="G62" s="51" t="s">
        <v>66</v>
      </c>
      <c r="H62" s="5"/>
    </row>
    <row r="63" spans="1:12" s="6" customFormat="1" ht="30" customHeight="1" x14ac:dyDescent="0.25">
      <c r="A63" s="25">
        <v>59</v>
      </c>
      <c r="B63" s="26" t="s">
        <v>428</v>
      </c>
      <c r="C63" s="25">
        <v>10</v>
      </c>
      <c r="D63" s="19">
        <v>114</v>
      </c>
      <c r="E63" s="5" t="s">
        <v>472</v>
      </c>
      <c r="F63" s="40" t="s">
        <v>57</v>
      </c>
      <c r="G63" s="40" t="s">
        <v>16</v>
      </c>
      <c r="H63" s="5"/>
    </row>
    <row r="64" spans="1:12" s="6" customFormat="1" ht="30" customHeight="1" x14ac:dyDescent="0.25">
      <c r="A64" s="25">
        <v>60</v>
      </c>
      <c r="B64" s="26" t="s">
        <v>428</v>
      </c>
      <c r="C64" s="25">
        <v>10</v>
      </c>
      <c r="D64" s="19">
        <v>21.66</v>
      </c>
      <c r="E64" s="5" t="s">
        <v>473</v>
      </c>
      <c r="F64" s="40" t="s">
        <v>57</v>
      </c>
      <c r="G64" s="40" t="s">
        <v>53</v>
      </c>
      <c r="H64" s="5"/>
    </row>
    <row r="65" spans="1:10" s="6" customFormat="1" ht="30" customHeight="1" x14ac:dyDescent="0.25">
      <c r="A65" s="25">
        <v>61</v>
      </c>
      <c r="B65" s="26" t="s">
        <v>428</v>
      </c>
      <c r="C65" s="25">
        <v>359</v>
      </c>
      <c r="D65" s="19">
        <v>546.61</v>
      </c>
      <c r="E65" s="5" t="s">
        <v>429</v>
      </c>
      <c r="F65" s="3" t="s">
        <v>45</v>
      </c>
      <c r="G65" s="3" t="s">
        <v>55</v>
      </c>
      <c r="H65" s="5"/>
    </row>
    <row r="66" spans="1:10" s="6" customFormat="1" ht="30" customHeight="1" x14ac:dyDescent="0.25">
      <c r="A66" s="25">
        <v>62</v>
      </c>
      <c r="B66" s="26" t="s">
        <v>428</v>
      </c>
      <c r="C66" s="25">
        <v>360</v>
      </c>
      <c r="D66" s="19">
        <v>47.06</v>
      </c>
      <c r="E66" s="5" t="s">
        <v>430</v>
      </c>
      <c r="F66" s="3" t="s">
        <v>45</v>
      </c>
      <c r="G66" s="3" t="s">
        <v>53</v>
      </c>
      <c r="H66" s="5"/>
    </row>
    <row r="67" spans="1:10" s="6" customFormat="1" ht="30" customHeight="1" x14ac:dyDescent="0.25">
      <c r="A67" s="25">
        <v>63</v>
      </c>
      <c r="B67" s="26" t="s">
        <v>428</v>
      </c>
      <c r="C67" s="25">
        <v>361</v>
      </c>
      <c r="D67" s="19">
        <v>1553.5</v>
      </c>
      <c r="E67" s="5" t="s">
        <v>431</v>
      </c>
      <c r="F67" s="3" t="s">
        <v>45</v>
      </c>
      <c r="G67" s="3" t="s">
        <v>55</v>
      </c>
      <c r="H67" s="5"/>
    </row>
    <row r="68" spans="1:10" s="6" customFormat="1" ht="45.75" customHeight="1" x14ac:dyDescent="0.25">
      <c r="A68" s="25">
        <v>64</v>
      </c>
      <c r="B68" s="26" t="s">
        <v>428</v>
      </c>
      <c r="C68" s="25">
        <v>362</v>
      </c>
      <c r="D68" s="19">
        <v>133.47</v>
      </c>
      <c r="E68" s="5" t="s">
        <v>432</v>
      </c>
      <c r="F68" s="3" t="s">
        <v>45</v>
      </c>
      <c r="G68" s="3" t="s">
        <v>53</v>
      </c>
      <c r="H68" s="5"/>
    </row>
    <row r="69" spans="1:10" s="6" customFormat="1" ht="37.5" customHeight="1" x14ac:dyDescent="0.25">
      <c r="A69" s="25">
        <v>65</v>
      </c>
      <c r="B69" s="26" t="s">
        <v>428</v>
      </c>
      <c r="C69" s="25">
        <v>363</v>
      </c>
      <c r="D69" s="19">
        <v>93.6</v>
      </c>
      <c r="E69" s="5" t="s">
        <v>433</v>
      </c>
      <c r="F69" s="3" t="s">
        <v>45</v>
      </c>
      <c r="G69" s="3" t="s">
        <v>55</v>
      </c>
      <c r="H69" s="5"/>
    </row>
    <row r="70" spans="1:10" s="6" customFormat="1" ht="30" customHeight="1" x14ac:dyDescent="0.25">
      <c r="A70" s="25">
        <v>66</v>
      </c>
      <c r="B70" s="26" t="s">
        <v>428</v>
      </c>
      <c r="C70" s="25">
        <v>364</v>
      </c>
      <c r="D70" s="19">
        <v>7.82</v>
      </c>
      <c r="E70" s="5" t="s">
        <v>434</v>
      </c>
      <c r="F70" s="3" t="s">
        <v>45</v>
      </c>
      <c r="G70" s="3" t="s">
        <v>53</v>
      </c>
      <c r="H70" s="5"/>
    </row>
    <row r="71" spans="1:10" s="6" customFormat="1" ht="30" customHeight="1" x14ac:dyDescent="0.25">
      <c r="A71" s="25">
        <v>67</v>
      </c>
      <c r="B71" s="26" t="s">
        <v>428</v>
      </c>
      <c r="C71" s="25">
        <v>365</v>
      </c>
      <c r="D71" s="19">
        <v>297</v>
      </c>
      <c r="E71" s="5" t="s">
        <v>435</v>
      </c>
      <c r="F71" s="3" t="s">
        <v>45</v>
      </c>
      <c r="G71" s="3" t="s">
        <v>55</v>
      </c>
      <c r="H71" s="5"/>
    </row>
    <row r="72" spans="1:10" s="6" customFormat="1" ht="30" customHeight="1" x14ac:dyDescent="0.25">
      <c r="A72" s="25">
        <v>68</v>
      </c>
      <c r="B72" s="26" t="s">
        <v>428</v>
      </c>
      <c r="C72" s="25">
        <v>366</v>
      </c>
      <c r="D72" s="19">
        <v>24.78</v>
      </c>
      <c r="E72" s="5" t="s">
        <v>436</v>
      </c>
      <c r="F72" s="3" t="s">
        <v>45</v>
      </c>
      <c r="G72" s="3" t="s">
        <v>53</v>
      </c>
      <c r="H72" s="5"/>
    </row>
    <row r="73" spans="1:10" s="6" customFormat="1" ht="30" customHeight="1" x14ac:dyDescent="0.25">
      <c r="A73" s="25">
        <v>69</v>
      </c>
      <c r="B73" s="26" t="s">
        <v>428</v>
      </c>
      <c r="C73" s="25">
        <v>367</v>
      </c>
      <c r="D73" s="19">
        <v>511.33</v>
      </c>
      <c r="E73" s="5" t="s">
        <v>437</v>
      </c>
      <c r="F73" s="3" t="s">
        <v>45</v>
      </c>
      <c r="G73" s="3" t="s">
        <v>55</v>
      </c>
      <c r="H73" s="5"/>
      <c r="J73" s="22"/>
    </row>
    <row r="74" spans="1:10" s="6" customFormat="1" ht="30" customHeight="1" x14ac:dyDescent="0.25">
      <c r="A74" s="25">
        <v>70</v>
      </c>
      <c r="B74" s="26" t="s">
        <v>428</v>
      </c>
      <c r="C74" s="25">
        <v>368</v>
      </c>
      <c r="D74" s="41">
        <v>43.81</v>
      </c>
      <c r="E74" s="5" t="s">
        <v>438</v>
      </c>
      <c r="F74" s="3" t="s">
        <v>45</v>
      </c>
      <c r="G74" s="3" t="s">
        <v>53</v>
      </c>
      <c r="H74" s="5"/>
      <c r="J74" s="22"/>
    </row>
    <row r="75" spans="1:10" s="6" customFormat="1" ht="30" customHeight="1" x14ac:dyDescent="0.25">
      <c r="A75" s="25">
        <v>71</v>
      </c>
      <c r="B75" s="26" t="s">
        <v>428</v>
      </c>
      <c r="C75" s="25">
        <v>369</v>
      </c>
      <c r="D75" s="41">
        <v>2112.87</v>
      </c>
      <c r="E75" s="5" t="s">
        <v>439</v>
      </c>
      <c r="F75" s="3" t="s">
        <v>45</v>
      </c>
      <c r="G75" s="3" t="s">
        <v>55</v>
      </c>
      <c r="H75" s="5"/>
      <c r="J75" s="22"/>
    </row>
    <row r="76" spans="1:10" s="6" customFormat="1" ht="30" customHeight="1" x14ac:dyDescent="0.25">
      <c r="A76" s="25">
        <v>72</v>
      </c>
      <c r="B76" s="26" t="s">
        <v>428</v>
      </c>
      <c r="C76" s="25">
        <v>370</v>
      </c>
      <c r="D76" s="19">
        <v>183.56</v>
      </c>
      <c r="E76" s="5" t="s">
        <v>440</v>
      </c>
      <c r="F76" s="3" t="s">
        <v>45</v>
      </c>
      <c r="G76" s="3" t="s">
        <v>53</v>
      </c>
      <c r="H76" s="5"/>
      <c r="J76" s="22"/>
    </row>
    <row r="77" spans="1:10" s="6" customFormat="1" ht="50.25" customHeight="1" x14ac:dyDescent="0.25">
      <c r="A77" s="25">
        <v>73</v>
      </c>
      <c r="B77" s="26" t="s">
        <v>428</v>
      </c>
      <c r="C77" s="25">
        <v>371</v>
      </c>
      <c r="D77" s="19">
        <v>54.84</v>
      </c>
      <c r="E77" s="5" t="s">
        <v>441</v>
      </c>
      <c r="F77" s="3" t="s">
        <v>45</v>
      </c>
      <c r="G77" s="3" t="s">
        <v>55</v>
      </c>
      <c r="H77" s="5"/>
      <c r="J77" s="22"/>
    </row>
    <row r="78" spans="1:10" s="6" customFormat="1" ht="42.75" customHeight="1" x14ac:dyDescent="0.25">
      <c r="A78" s="25">
        <v>74</v>
      </c>
      <c r="B78" s="26" t="s">
        <v>428</v>
      </c>
      <c r="C78" s="25">
        <v>372</v>
      </c>
      <c r="D78" s="19">
        <v>4.55</v>
      </c>
      <c r="E78" s="5" t="s">
        <v>442</v>
      </c>
      <c r="F78" s="3" t="s">
        <v>45</v>
      </c>
      <c r="G78" s="3" t="s">
        <v>53</v>
      </c>
      <c r="H78" s="5"/>
      <c r="J78" s="22"/>
    </row>
    <row r="79" spans="1:10" s="6" customFormat="1" ht="30" customHeight="1" x14ac:dyDescent="0.25">
      <c r="A79" s="25">
        <v>75</v>
      </c>
      <c r="B79" s="26" t="s">
        <v>428</v>
      </c>
      <c r="C79" s="25">
        <v>373</v>
      </c>
      <c r="D79" s="19">
        <v>29734.33</v>
      </c>
      <c r="E79" s="16" t="s">
        <v>443</v>
      </c>
      <c r="F79" s="3" t="s">
        <v>50</v>
      </c>
      <c r="G79" s="3" t="s">
        <v>56</v>
      </c>
      <c r="H79" s="5"/>
    </row>
    <row r="80" spans="1:10" s="6" customFormat="1" ht="30" customHeight="1" x14ac:dyDescent="0.25">
      <c r="A80" s="25">
        <v>76</v>
      </c>
      <c r="B80" s="26" t="s">
        <v>428</v>
      </c>
      <c r="C80" s="25">
        <v>374</v>
      </c>
      <c r="D80" s="19">
        <v>5649.53</v>
      </c>
      <c r="E80" s="16" t="s">
        <v>444</v>
      </c>
      <c r="F80" s="3" t="s">
        <v>50</v>
      </c>
      <c r="G80" s="3" t="s">
        <v>53</v>
      </c>
      <c r="H80" s="5"/>
      <c r="J80" s="23"/>
    </row>
    <row r="81" spans="1:8" s="6" customFormat="1" ht="30" customHeight="1" x14ac:dyDescent="0.25">
      <c r="A81" s="25">
        <v>77</v>
      </c>
      <c r="B81" s="26" t="s">
        <v>447</v>
      </c>
      <c r="C81" s="25">
        <v>375</v>
      </c>
      <c r="D81" s="19">
        <v>72734.28</v>
      </c>
      <c r="E81" s="51" t="s">
        <v>445</v>
      </c>
      <c r="F81" s="40" t="s">
        <v>197</v>
      </c>
      <c r="G81" s="40" t="s">
        <v>16</v>
      </c>
      <c r="H81" s="5"/>
    </row>
    <row r="82" spans="1:8" s="6" customFormat="1" ht="30" customHeight="1" x14ac:dyDescent="0.25">
      <c r="A82" s="25">
        <v>78</v>
      </c>
      <c r="B82" s="26" t="s">
        <v>447</v>
      </c>
      <c r="C82" s="25">
        <v>376</v>
      </c>
      <c r="D82" s="19">
        <v>13819.51</v>
      </c>
      <c r="E82" s="51" t="s">
        <v>446</v>
      </c>
      <c r="F82" s="40" t="s">
        <v>197</v>
      </c>
      <c r="G82" s="40" t="s">
        <v>53</v>
      </c>
      <c r="H82" s="5"/>
    </row>
    <row r="83" spans="1:8" s="6" customFormat="1" ht="30" customHeight="1" x14ac:dyDescent="0.25">
      <c r="A83" s="25">
        <v>79</v>
      </c>
      <c r="B83" s="26" t="s">
        <v>447</v>
      </c>
      <c r="C83" s="25">
        <v>377</v>
      </c>
      <c r="D83" s="4">
        <v>6130</v>
      </c>
      <c r="E83" s="51" t="s">
        <v>448</v>
      </c>
      <c r="F83" s="3" t="s">
        <v>62</v>
      </c>
      <c r="G83" s="3" t="s">
        <v>16</v>
      </c>
      <c r="H83" s="5"/>
    </row>
    <row r="84" spans="1:8" s="6" customFormat="1" ht="30" customHeight="1" x14ac:dyDescent="0.25">
      <c r="A84" s="25">
        <v>80</v>
      </c>
      <c r="B84" s="26" t="s">
        <v>447</v>
      </c>
      <c r="C84" s="25">
        <v>378</v>
      </c>
      <c r="D84" s="4">
        <v>1164.7</v>
      </c>
      <c r="E84" s="51" t="s">
        <v>449</v>
      </c>
      <c r="F84" s="3" t="s">
        <v>62</v>
      </c>
      <c r="G84" s="3" t="s">
        <v>53</v>
      </c>
      <c r="H84" s="5"/>
    </row>
    <row r="85" spans="1:8" s="6" customFormat="1" ht="30" customHeight="1" x14ac:dyDescent="0.25">
      <c r="A85" s="25">
        <v>81</v>
      </c>
      <c r="B85" s="26" t="s">
        <v>447</v>
      </c>
      <c r="C85" s="25">
        <v>379</v>
      </c>
      <c r="D85" s="19">
        <v>270</v>
      </c>
      <c r="E85" s="5" t="s">
        <v>450</v>
      </c>
      <c r="F85" s="5" t="s">
        <v>44</v>
      </c>
      <c r="G85" s="3" t="s">
        <v>16</v>
      </c>
      <c r="H85" s="5"/>
    </row>
    <row r="86" spans="1:8" s="6" customFormat="1" ht="30" customHeight="1" x14ac:dyDescent="0.25">
      <c r="A86" s="25">
        <v>82</v>
      </c>
      <c r="B86" s="26" t="s">
        <v>447</v>
      </c>
      <c r="C86" s="25">
        <v>380</v>
      </c>
      <c r="D86" s="49">
        <v>51.3</v>
      </c>
      <c r="E86" s="5" t="s">
        <v>451</v>
      </c>
      <c r="F86" s="5" t="s">
        <v>44</v>
      </c>
      <c r="G86" s="3" t="s">
        <v>53</v>
      </c>
      <c r="H86" s="5"/>
    </row>
    <row r="87" spans="1:8" s="6" customFormat="1" ht="30" customHeight="1" x14ac:dyDescent="0.25">
      <c r="A87" s="25">
        <v>83</v>
      </c>
      <c r="B87" s="26" t="s">
        <v>447</v>
      </c>
      <c r="C87" s="25">
        <v>381</v>
      </c>
      <c r="D87" s="19">
        <v>1015.42</v>
      </c>
      <c r="E87" s="5" t="s">
        <v>452</v>
      </c>
      <c r="F87" s="5" t="s">
        <v>48</v>
      </c>
      <c r="G87" s="3" t="s">
        <v>54</v>
      </c>
      <c r="H87" s="5"/>
    </row>
    <row r="88" spans="1:8" s="6" customFormat="1" ht="39" customHeight="1" x14ac:dyDescent="0.25">
      <c r="A88" s="25">
        <v>84</v>
      </c>
      <c r="B88" s="26" t="s">
        <v>447</v>
      </c>
      <c r="C88" s="25">
        <v>382</v>
      </c>
      <c r="D88" s="19">
        <v>198.44</v>
      </c>
      <c r="E88" s="5" t="s">
        <v>453</v>
      </c>
      <c r="F88" s="5" t="s">
        <v>48</v>
      </c>
      <c r="G88" s="3" t="s">
        <v>53</v>
      </c>
      <c r="H88" s="5"/>
    </row>
    <row r="89" spans="1:8" s="6" customFormat="1" ht="39" customHeight="1" x14ac:dyDescent="0.25">
      <c r="A89" s="25">
        <v>85</v>
      </c>
      <c r="B89" s="26" t="s">
        <v>447</v>
      </c>
      <c r="C89" s="25">
        <v>383</v>
      </c>
      <c r="D89" s="19">
        <v>564.21</v>
      </c>
      <c r="E89" s="5" t="s">
        <v>454</v>
      </c>
      <c r="F89" s="40" t="s">
        <v>86</v>
      </c>
      <c r="G89" s="40" t="s">
        <v>54</v>
      </c>
      <c r="H89" s="5"/>
    </row>
    <row r="90" spans="1:8" s="6" customFormat="1" ht="30" customHeight="1" x14ac:dyDescent="0.25">
      <c r="A90" s="25">
        <v>86</v>
      </c>
      <c r="B90" s="26" t="s">
        <v>447</v>
      </c>
      <c r="C90" s="25">
        <v>384</v>
      </c>
      <c r="D90" s="19">
        <v>107.2</v>
      </c>
      <c r="E90" s="5" t="s">
        <v>455</v>
      </c>
      <c r="F90" s="40" t="s">
        <v>86</v>
      </c>
      <c r="G90" s="40" t="s">
        <v>53</v>
      </c>
      <c r="H90" s="5"/>
    </row>
    <row r="91" spans="1:8" s="6" customFormat="1" ht="30" customHeight="1" x14ac:dyDescent="0.25">
      <c r="A91" s="25">
        <v>87</v>
      </c>
      <c r="B91" s="26" t="s">
        <v>447</v>
      </c>
      <c r="C91" s="25">
        <v>385</v>
      </c>
      <c r="D91" s="19">
        <v>5444.01</v>
      </c>
      <c r="E91" s="5" t="s">
        <v>457</v>
      </c>
      <c r="F91" s="51" t="s">
        <v>458</v>
      </c>
      <c r="G91" s="51" t="s">
        <v>456</v>
      </c>
      <c r="H91" s="5"/>
    </row>
    <row r="92" spans="1:8" s="6" customFormat="1" ht="30" customHeight="1" x14ac:dyDescent="0.25">
      <c r="A92" s="25">
        <v>88</v>
      </c>
      <c r="B92" s="26" t="s">
        <v>447</v>
      </c>
      <c r="C92" s="25">
        <v>386</v>
      </c>
      <c r="D92" s="19">
        <v>1034.3599999999999</v>
      </c>
      <c r="E92" s="5" t="s">
        <v>459</v>
      </c>
      <c r="F92" s="51" t="s">
        <v>458</v>
      </c>
      <c r="G92" s="40" t="s">
        <v>53</v>
      </c>
      <c r="H92" s="5"/>
    </row>
    <row r="93" spans="1:8" s="6" customFormat="1" ht="30" customHeight="1" x14ac:dyDescent="0.25">
      <c r="A93" s="25">
        <v>89</v>
      </c>
      <c r="B93" s="26" t="s">
        <v>447</v>
      </c>
      <c r="C93" s="25">
        <v>387</v>
      </c>
      <c r="D93" s="19">
        <v>107.34</v>
      </c>
      <c r="E93" s="5" t="s">
        <v>460</v>
      </c>
      <c r="F93" s="5" t="s">
        <v>52</v>
      </c>
      <c r="G93" s="3" t="s">
        <v>16</v>
      </c>
      <c r="H93" s="5"/>
    </row>
    <row r="94" spans="1:8" s="6" customFormat="1" ht="30" customHeight="1" x14ac:dyDescent="0.25">
      <c r="A94" s="25">
        <v>90</v>
      </c>
      <c r="B94" s="26" t="s">
        <v>447</v>
      </c>
      <c r="C94" s="25">
        <v>388</v>
      </c>
      <c r="D94" s="19">
        <v>20.399999999999999</v>
      </c>
      <c r="E94" s="5" t="s">
        <v>461</v>
      </c>
      <c r="F94" s="5" t="s">
        <v>52</v>
      </c>
      <c r="G94" s="3" t="s">
        <v>53</v>
      </c>
      <c r="H94" s="5"/>
    </row>
    <row r="95" spans="1:8" s="6" customFormat="1" ht="30" customHeight="1" x14ac:dyDescent="0.25">
      <c r="A95" s="25">
        <v>91</v>
      </c>
      <c r="B95" s="26" t="s">
        <v>447</v>
      </c>
      <c r="C95" s="25">
        <v>389</v>
      </c>
      <c r="D95" s="4">
        <v>1215</v>
      </c>
      <c r="E95" s="5" t="s">
        <v>463</v>
      </c>
      <c r="F95" s="3" t="s">
        <v>51</v>
      </c>
      <c r="G95" s="3" t="s">
        <v>55</v>
      </c>
      <c r="H95" s="5"/>
    </row>
    <row r="96" spans="1:8" s="6" customFormat="1" ht="30" customHeight="1" x14ac:dyDescent="0.25">
      <c r="A96" s="25">
        <v>92</v>
      </c>
      <c r="B96" s="26" t="s">
        <v>447</v>
      </c>
      <c r="C96" s="25">
        <v>390</v>
      </c>
      <c r="D96" s="4">
        <v>230.85</v>
      </c>
      <c r="E96" s="5" t="s">
        <v>462</v>
      </c>
      <c r="F96" s="3" t="s">
        <v>51</v>
      </c>
      <c r="G96" s="3" t="s">
        <v>53</v>
      </c>
      <c r="H96" s="5"/>
    </row>
    <row r="97" spans="1:11" s="6" customFormat="1" ht="30" customHeight="1" x14ac:dyDescent="0.25">
      <c r="A97" s="25">
        <v>93</v>
      </c>
      <c r="B97" s="26" t="s">
        <v>447</v>
      </c>
      <c r="C97" s="25">
        <v>391</v>
      </c>
      <c r="D97" s="19">
        <v>788.89</v>
      </c>
      <c r="E97" s="16" t="s">
        <v>464</v>
      </c>
      <c r="F97" s="3" t="s">
        <v>68</v>
      </c>
      <c r="G97" s="3" t="s">
        <v>54</v>
      </c>
      <c r="H97" s="5"/>
    </row>
    <row r="98" spans="1:11" s="6" customFormat="1" ht="30" customHeight="1" x14ac:dyDescent="0.25">
      <c r="A98" s="25">
        <v>94</v>
      </c>
      <c r="B98" s="26" t="s">
        <v>447</v>
      </c>
      <c r="C98" s="25">
        <v>392</v>
      </c>
      <c r="D98" s="50">
        <v>149.88999999999999</v>
      </c>
      <c r="E98" s="16" t="s">
        <v>465</v>
      </c>
      <c r="F98" s="3" t="s">
        <v>68</v>
      </c>
      <c r="G98" s="3" t="s">
        <v>53</v>
      </c>
      <c r="H98" s="5"/>
    </row>
    <row r="99" spans="1:11" s="6" customFormat="1" ht="30" customHeight="1" x14ac:dyDescent="0.25">
      <c r="A99" s="2"/>
      <c r="B99" s="5"/>
      <c r="C99" s="3"/>
      <c r="D99" s="34">
        <v>-26681.68</v>
      </c>
      <c r="E99" s="5" t="s">
        <v>73</v>
      </c>
      <c r="F99" s="5"/>
      <c r="G99" s="3"/>
      <c r="H99" s="5"/>
      <c r="I99" s="23"/>
      <c r="K99" s="29"/>
    </row>
    <row r="100" spans="1:11" ht="21" customHeight="1" x14ac:dyDescent="0.25">
      <c r="A100" s="10"/>
      <c r="B100" s="11" t="s">
        <v>409</v>
      </c>
      <c r="C100" s="12"/>
      <c r="D100" s="13">
        <f>SUM(D5:D99)-6959.43</f>
        <v>330911.12000000005</v>
      </c>
      <c r="E100" s="10"/>
      <c r="F100" s="10"/>
      <c r="G100" s="10"/>
      <c r="H100" s="10"/>
      <c r="I100" s="28"/>
      <c r="J100" s="28"/>
    </row>
    <row r="101" spans="1:11" ht="20.25" customHeight="1" x14ac:dyDescent="0.25">
      <c r="A101" s="10"/>
      <c r="B101" s="70" t="s">
        <v>274</v>
      </c>
      <c r="C101" s="71"/>
      <c r="D101" s="13">
        <v>1459515.23</v>
      </c>
      <c r="E101" s="45"/>
      <c r="F101" s="44"/>
      <c r="G101" s="10"/>
      <c r="H101" s="10"/>
      <c r="I101" s="28">
        <f>'IANUARIE 2021'!D84+'FEBRUARIE 2021'!D78+'MARTIE 2021'!D157+'APRILIE 2021'!D100</f>
        <v>1459515.2300000004</v>
      </c>
      <c r="J101" s="28">
        <f>D101-I101</f>
        <v>0</v>
      </c>
    </row>
  </sheetData>
  <mergeCells count="2">
    <mergeCell ref="A2:G2"/>
    <mergeCell ref="B101:C101"/>
  </mergeCells>
  <phoneticPr fontId="3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34265-0094-4F3A-989E-604C9EAE780C}">
  <sheetPr>
    <tabColor rgb="FF92D050"/>
  </sheetPr>
  <dimension ref="A2:CO73"/>
  <sheetViews>
    <sheetView topLeftCell="A4" workbookViewId="0">
      <selection activeCell="E9" sqref="E9"/>
    </sheetView>
  </sheetViews>
  <sheetFormatPr defaultRowHeight="15" x14ac:dyDescent="0.25"/>
  <cols>
    <col min="2" max="2" width="18.140625" customWidth="1"/>
    <col min="3" max="4" width="17.85546875" customWidth="1"/>
    <col min="5" max="5" width="26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69" t="s">
        <v>169</v>
      </c>
      <c r="B2" s="69"/>
      <c r="C2" s="69"/>
      <c r="D2" s="69"/>
      <c r="E2" s="69"/>
      <c r="F2" s="69"/>
      <c r="G2" s="69"/>
      <c r="H2" s="1"/>
    </row>
    <row r="3" spans="1:12" s="6" customFormat="1" x14ac:dyDescent="0.25">
      <c r="A3" s="8"/>
      <c r="B3" s="8"/>
      <c r="C3" s="8"/>
      <c r="D3" s="8"/>
      <c r="E3" s="8"/>
      <c r="F3" s="8"/>
      <c r="G3" s="8"/>
      <c r="H3" s="8"/>
    </row>
    <row r="4" spans="1:12" s="6" customFormat="1" ht="76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34</v>
      </c>
    </row>
    <row r="5" spans="1:12" s="6" customFormat="1" ht="43.5" customHeight="1" x14ac:dyDescent="0.25">
      <c r="A5" s="25">
        <v>1</v>
      </c>
      <c r="B5" s="25" t="s">
        <v>475</v>
      </c>
      <c r="C5" s="25">
        <v>393</v>
      </c>
      <c r="D5" s="39">
        <v>2494</v>
      </c>
      <c r="E5" s="3" t="s">
        <v>19</v>
      </c>
      <c r="F5" s="3" t="s">
        <v>8</v>
      </c>
      <c r="G5" s="3" t="s">
        <v>9</v>
      </c>
      <c r="H5" s="2"/>
    </row>
    <row r="6" spans="1:12" s="6" customFormat="1" ht="43.5" customHeight="1" x14ac:dyDescent="0.25">
      <c r="A6" s="25">
        <v>2</v>
      </c>
      <c r="B6" s="25" t="s">
        <v>475</v>
      </c>
      <c r="C6" s="25">
        <v>394</v>
      </c>
      <c r="D6" s="39">
        <v>176</v>
      </c>
      <c r="E6" s="3" t="s">
        <v>58</v>
      </c>
      <c r="F6" s="3" t="s">
        <v>8</v>
      </c>
      <c r="G6" s="40" t="s">
        <v>173</v>
      </c>
      <c r="H6" s="2"/>
    </row>
    <row r="7" spans="1:12" s="6" customFormat="1" ht="30" customHeight="1" x14ac:dyDescent="0.25">
      <c r="A7" s="25">
        <v>3</v>
      </c>
      <c r="B7" s="25" t="s">
        <v>475</v>
      </c>
      <c r="C7" s="25">
        <v>395</v>
      </c>
      <c r="D7" s="41">
        <v>673</v>
      </c>
      <c r="E7" s="3" t="s">
        <v>19</v>
      </c>
      <c r="F7" s="3" t="s">
        <v>8</v>
      </c>
      <c r="G7" s="3" t="s">
        <v>9</v>
      </c>
      <c r="H7" s="3"/>
      <c r="J7" s="15"/>
    </row>
    <row r="8" spans="1:12" s="6" customFormat="1" ht="30" customHeight="1" x14ac:dyDescent="0.25">
      <c r="A8" s="25">
        <v>4</v>
      </c>
      <c r="B8" s="25" t="s">
        <v>475</v>
      </c>
      <c r="C8" s="25">
        <v>396</v>
      </c>
      <c r="D8" s="41">
        <v>159</v>
      </c>
      <c r="E8" s="3" t="s">
        <v>58</v>
      </c>
      <c r="F8" s="3" t="s">
        <v>8</v>
      </c>
      <c r="G8" s="40" t="s">
        <v>173</v>
      </c>
      <c r="H8" s="3"/>
      <c r="J8" s="15"/>
    </row>
    <row r="9" spans="1:12" s="6" customFormat="1" ht="30" customHeight="1" x14ac:dyDescent="0.25">
      <c r="A9" s="25">
        <v>5</v>
      </c>
      <c r="B9" s="25" t="s">
        <v>475</v>
      </c>
      <c r="C9" s="25">
        <v>397</v>
      </c>
      <c r="D9" s="41">
        <v>1795</v>
      </c>
      <c r="E9" s="40" t="s">
        <v>174</v>
      </c>
      <c r="F9" s="3" t="s">
        <v>8</v>
      </c>
      <c r="G9" s="40" t="s">
        <v>33</v>
      </c>
      <c r="H9" s="3"/>
      <c r="J9" s="15"/>
    </row>
    <row r="10" spans="1:12" s="6" customFormat="1" ht="30" customHeight="1" x14ac:dyDescent="0.25">
      <c r="A10" s="25">
        <v>6</v>
      </c>
      <c r="B10" s="25" t="s">
        <v>475</v>
      </c>
      <c r="C10" s="25">
        <v>398</v>
      </c>
      <c r="D10" s="41">
        <v>4588</v>
      </c>
      <c r="E10" s="3" t="s">
        <v>19</v>
      </c>
      <c r="F10" s="3" t="s">
        <v>8</v>
      </c>
      <c r="G10" s="3" t="s">
        <v>9</v>
      </c>
      <c r="H10" s="3"/>
      <c r="J10" s="15"/>
    </row>
    <row r="11" spans="1:12" s="6" customFormat="1" ht="30" customHeight="1" x14ac:dyDescent="0.25">
      <c r="A11" s="25">
        <v>7</v>
      </c>
      <c r="B11" s="25" t="s">
        <v>475</v>
      </c>
      <c r="C11" s="25">
        <v>399</v>
      </c>
      <c r="D11" s="41">
        <v>415</v>
      </c>
      <c r="E11" s="40" t="s">
        <v>176</v>
      </c>
      <c r="F11" s="3" t="s">
        <v>8</v>
      </c>
      <c r="G11" s="3" t="s">
        <v>10</v>
      </c>
      <c r="H11" s="3"/>
      <c r="J11" s="15"/>
    </row>
    <row r="12" spans="1:12" s="6" customFormat="1" ht="30" customHeight="1" x14ac:dyDescent="0.25">
      <c r="A12" s="25">
        <v>8</v>
      </c>
      <c r="B12" s="25" t="s">
        <v>475</v>
      </c>
      <c r="C12" s="25">
        <v>400</v>
      </c>
      <c r="D12" s="41">
        <v>71</v>
      </c>
      <c r="E12" s="3" t="s">
        <v>58</v>
      </c>
      <c r="F12" s="3" t="s">
        <v>8</v>
      </c>
      <c r="G12" s="40" t="s">
        <v>173</v>
      </c>
      <c r="H12" s="3"/>
      <c r="J12" s="15"/>
    </row>
    <row r="13" spans="1:12" s="6" customFormat="1" ht="30" customHeight="1" x14ac:dyDescent="0.25">
      <c r="A13" s="25">
        <v>9</v>
      </c>
      <c r="B13" s="25" t="s">
        <v>475</v>
      </c>
      <c r="C13" s="25">
        <v>401</v>
      </c>
      <c r="D13" s="41">
        <v>2452</v>
      </c>
      <c r="E13" s="3" t="s">
        <v>19</v>
      </c>
      <c r="F13" s="3" t="s">
        <v>8</v>
      </c>
      <c r="G13" s="3" t="s">
        <v>9</v>
      </c>
      <c r="H13" s="3"/>
      <c r="J13" s="15"/>
      <c r="K13" s="15"/>
    </row>
    <row r="14" spans="1:12" s="6" customFormat="1" ht="30" customHeight="1" x14ac:dyDescent="0.25">
      <c r="A14" s="25">
        <v>10</v>
      </c>
      <c r="B14" s="25" t="s">
        <v>475</v>
      </c>
      <c r="C14" s="25">
        <v>402</v>
      </c>
      <c r="D14" s="41">
        <v>149</v>
      </c>
      <c r="E14" s="3" t="s">
        <v>58</v>
      </c>
      <c r="F14" s="3" t="s">
        <v>8</v>
      </c>
      <c r="G14" s="40" t="s">
        <v>173</v>
      </c>
      <c r="H14" s="3"/>
      <c r="J14" s="15"/>
      <c r="K14" s="15"/>
    </row>
    <row r="15" spans="1:12" s="6" customFormat="1" ht="30" customHeight="1" x14ac:dyDescent="0.25">
      <c r="A15" s="25">
        <v>11</v>
      </c>
      <c r="B15" s="25" t="s">
        <v>475</v>
      </c>
      <c r="C15" s="25">
        <v>403</v>
      </c>
      <c r="D15" s="41">
        <v>7080</v>
      </c>
      <c r="E15" s="3" t="s">
        <v>19</v>
      </c>
      <c r="F15" s="3" t="s">
        <v>8</v>
      </c>
      <c r="G15" s="3" t="s">
        <v>9</v>
      </c>
      <c r="H15" s="3"/>
      <c r="J15" s="15"/>
      <c r="K15" s="15"/>
    </row>
    <row r="16" spans="1:12" s="6" customFormat="1" ht="30" customHeight="1" x14ac:dyDescent="0.25">
      <c r="A16" s="25">
        <v>12</v>
      </c>
      <c r="B16" s="25" t="s">
        <v>475</v>
      </c>
      <c r="C16" s="25">
        <v>404</v>
      </c>
      <c r="D16" s="41">
        <v>202</v>
      </c>
      <c r="E16" s="3" t="s">
        <v>58</v>
      </c>
      <c r="F16" s="3" t="s">
        <v>8</v>
      </c>
      <c r="G16" s="40" t="s">
        <v>173</v>
      </c>
      <c r="H16" s="3"/>
      <c r="J16" s="15"/>
      <c r="K16" s="15"/>
    </row>
    <row r="17" spans="1:93" s="6" customFormat="1" ht="30" customHeight="1" x14ac:dyDescent="0.25">
      <c r="A17" s="25">
        <v>13</v>
      </c>
      <c r="B17" s="25" t="s">
        <v>475</v>
      </c>
      <c r="C17" s="25">
        <v>405</v>
      </c>
      <c r="D17" s="41">
        <v>6193</v>
      </c>
      <c r="E17" s="3" t="s">
        <v>19</v>
      </c>
      <c r="F17" s="3" t="s">
        <v>8</v>
      </c>
      <c r="G17" s="3" t="s">
        <v>9</v>
      </c>
      <c r="H17" s="3"/>
      <c r="J17" s="15"/>
      <c r="K17" s="15"/>
    </row>
    <row r="18" spans="1:93" s="6" customFormat="1" ht="30" customHeight="1" x14ac:dyDescent="0.25">
      <c r="A18" s="25">
        <v>14</v>
      </c>
      <c r="B18" s="25" t="s">
        <v>475</v>
      </c>
      <c r="C18" s="25">
        <v>406</v>
      </c>
      <c r="D18" s="41">
        <v>159</v>
      </c>
      <c r="E18" s="3" t="s">
        <v>58</v>
      </c>
      <c r="F18" s="3" t="s">
        <v>8</v>
      </c>
      <c r="G18" s="40" t="s">
        <v>173</v>
      </c>
      <c r="H18" s="3"/>
      <c r="J18" s="15"/>
    </row>
    <row r="19" spans="1:93" s="6" customFormat="1" ht="30" customHeight="1" x14ac:dyDescent="0.25">
      <c r="A19" s="25">
        <v>15</v>
      </c>
      <c r="B19" s="25" t="s">
        <v>475</v>
      </c>
      <c r="C19" s="25">
        <v>407</v>
      </c>
      <c r="D19" s="41">
        <v>32007</v>
      </c>
      <c r="E19" s="3" t="s">
        <v>19</v>
      </c>
      <c r="F19" s="3" t="s">
        <v>11</v>
      </c>
      <c r="G19" s="3" t="s">
        <v>9</v>
      </c>
      <c r="H19" s="3"/>
      <c r="J19" s="15"/>
    </row>
    <row r="20" spans="1:93" s="6" customFormat="1" ht="30" customHeight="1" x14ac:dyDescent="0.25">
      <c r="A20" s="25">
        <v>16</v>
      </c>
      <c r="B20" s="25" t="s">
        <v>475</v>
      </c>
      <c r="C20" s="25">
        <v>408</v>
      </c>
      <c r="D20" s="41">
        <v>1537</v>
      </c>
      <c r="E20" s="3" t="s">
        <v>58</v>
      </c>
      <c r="F20" s="3" t="s">
        <v>11</v>
      </c>
      <c r="G20" s="40" t="s">
        <v>173</v>
      </c>
      <c r="H20" s="3"/>
      <c r="J20" s="15"/>
    </row>
    <row r="21" spans="1:93" s="6" customFormat="1" ht="30" customHeight="1" x14ac:dyDescent="0.25">
      <c r="A21" s="25">
        <v>17</v>
      </c>
      <c r="B21" s="25" t="s">
        <v>475</v>
      </c>
      <c r="C21" s="25">
        <v>409</v>
      </c>
      <c r="D21" s="41">
        <v>1071</v>
      </c>
      <c r="E21" s="40" t="s">
        <v>174</v>
      </c>
      <c r="F21" s="3" t="s">
        <v>11</v>
      </c>
      <c r="G21" s="40" t="s">
        <v>33</v>
      </c>
      <c r="H21" s="3"/>
      <c r="J21" s="15"/>
    </row>
    <row r="22" spans="1:93" s="6" customFormat="1" ht="30" customHeight="1" x14ac:dyDescent="0.25">
      <c r="A22" s="25">
        <v>18</v>
      </c>
      <c r="B22" s="25" t="s">
        <v>475</v>
      </c>
      <c r="C22" s="25">
        <v>410</v>
      </c>
      <c r="D22" s="41">
        <v>1382</v>
      </c>
      <c r="E22" s="40" t="s">
        <v>175</v>
      </c>
      <c r="F22" s="3" t="s">
        <v>11</v>
      </c>
      <c r="G22" s="3" t="s">
        <v>9</v>
      </c>
      <c r="H22" s="3"/>
      <c r="J22" s="15"/>
    </row>
    <row r="23" spans="1:93" s="6" customFormat="1" ht="30" customHeight="1" x14ac:dyDescent="0.25">
      <c r="A23" s="25">
        <v>19</v>
      </c>
      <c r="B23" s="25" t="s">
        <v>475</v>
      </c>
      <c r="C23" s="25">
        <v>411</v>
      </c>
      <c r="D23" s="41">
        <v>47606</v>
      </c>
      <c r="E23" s="3" t="s">
        <v>19</v>
      </c>
      <c r="F23" s="3" t="s">
        <v>13</v>
      </c>
      <c r="G23" s="3" t="s">
        <v>9</v>
      </c>
      <c r="H23" s="3"/>
    </row>
    <row r="24" spans="1:93" s="6" customFormat="1" ht="30" customHeight="1" x14ac:dyDescent="0.25">
      <c r="A24" s="25">
        <v>20</v>
      </c>
      <c r="B24" s="25" t="s">
        <v>475</v>
      </c>
      <c r="C24" s="25">
        <v>412</v>
      </c>
      <c r="D24" s="41">
        <v>2672</v>
      </c>
      <c r="E24" s="3" t="s">
        <v>58</v>
      </c>
      <c r="F24" s="3" t="s">
        <v>13</v>
      </c>
      <c r="G24" s="40" t="s">
        <v>173</v>
      </c>
      <c r="H24" s="3"/>
    </row>
    <row r="25" spans="1:93" s="6" customFormat="1" ht="30" customHeight="1" x14ac:dyDescent="0.25">
      <c r="A25" s="25">
        <v>21</v>
      </c>
      <c r="B25" s="25" t="s">
        <v>475</v>
      </c>
      <c r="C25" s="25">
        <v>413</v>
      </c>
      <c r="D25" s="41">
        <v>4589</v>
      </c>
      <c r="E25" s="3" t="s">
        <v>19</v>
      </c>
      <c r="F25" s="3" t="s">
        <v>12</v>
      </c>
      <c r="G25" s="3" t="s">
        <v>9</v>
      </c>
      <c r="H25" s="3"/>
    </row>
    <row r="26" spans="1:93" s="6" customFormat="1" ht="30" customHeight="1" x14ac:dyDescent="0.25">
      <c r="A26" s="25">
        <v>22</v>
      </c>
      <c r="B26" s="25" t="s">
        <v>475</v>
      </c>
      <c r="C26" s="25">
        <v>414</v>
      </c>
      <c r="D26" s="41">
        <v>202</v>
      </c>
      <c r="E26" s="3" t="s">
        <v>58</v>
      </c>
      <c r="F26" s="3" t="s">
        <v>12</v>
      </c>
      <c r="G26" s="40" t="s">
        <v>173</v>
      </c>
      <c r="H26" s="3"/>
    </row>
    <row r="27" spans="1:93" s="6" customFormat="1" ht="30" customHeight="1" x14ac:dyDescent="0.25">
      <c r="A27" s="25">
        <v>23</v>
      </c>
      <c r="B27" s="25" t="s">
        <v>475</v>
      </c>
      <c r="C27" s="25">
        <v>415</v>
      </c>
      <c r="D27" s="18">
        <v>1102</v>
      </c>
      <c r="E27" s="43" t="s">
        <v>239</v>
      </c>
      <c r="F27" s="43" t="s">
        <v>240</v>
      </c>
      <c r="G27" s="3" t="s">
        <v>9</v>
      </c>
      <c r="H27" s="3"/>
    </row>
    <row r="28" spans="1:93" s="9" customFormat="1" ht="30" customHeight="1" x14ac:dyDescent="0.25">
      <c r="A28" s="25">
        <v>24</v>
      </c>
      <c r="B28" s="25" t="s">
        <v>475</v>
      </c>
      <c r="C28" s="25">
        <v>416</v>
      </c>
      <c r="D28" s="24">
        <v>531</v>
      </c>
      <c r="E28" s="40" t="s">
        <v>178</v>
      </c>
      <c r="F28" s="40" t="s">
        <v>15</v>
      </c>
      <c r="G28" s="3" t="s">
        <v>9</v>
      </c>
      <c r="H28" s="3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</row>
    <row r="29" spans="1:93" s="32" customFormat="1" ht="30" customHeight="1" x14ac:dyDescent="0.25">
      <c r="A29" s="25">
        <v>25</v>
      </c>
      <c r="B29" s="25" t="s">
        <v>475</v>
      </c>
      <c r="C29" s="25">
        <v>417</v>
      </c>
      <c r="D29" s="41">
        <v>12085</v>
      </c>
      <c r="E29" s="3" t="s">
        <v>24</v>
      </c>
      <c r="F29" s="3" t="s">
        <v>17</v>
      </c>
      <c r="G29" s="5" t="s">
        <v>9</v>
      </c>
      <c r="H29" s="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</row>
    <row r="30" spans="1:93" s="6" customFormat="1" ht="30" customHeight="1" x14ac:dyDescent="0.25">
      <c r="A30" s="25">
        <v>26</v>
      </c>
      <c r="B30" s="25" t="s">
        <v>475</v>
      </c>
      <c r="C30" s="25">
        <v>418</v>
      </c>
      <c r="D30" s="41">
        <v>46</v>
      </c>
      <c r="E30" s="3" t="s">
        <v>26</v>
      </c>
      <c r="F30" s="3" t="s">
        <v>17</v>
      </c>
      <c r="G30" s="5" t="s">
        <v>10</v>
      </c>
      <c r="H30" s="3"/>
    </row>
    <row r="31" spans="1:93" s="6" customFormat="1" ht="30" customHeight="1" x14ac:dyDescent="0.25">
      <c r="A31" s="25">
        <v>27</v>
      </c>
      <c r="B31" s="25" t="s">
        <v>475</v>
      </c>
      <c r="C31" s="25">
        <v>419</v>
      </c>
      <c r="D31" s="41">
        <v>606</v>
      </c>
      <c r="E31" s="3" t="s">
        <v>59</v>
      </c>
      <c r="F31" s="3" t="s">
        <v>17</v>
      </c>
      <c r="G31" s="5" t="s">
        <v>173</v>
      </c>
      <c r="H31" s="5"/>
    </row>
    <row r="32" spans="1:93" s="6" customFormat="1" ht="30" customHeight="1" x14ac:dyDescent="0.25">
      <c r="A32" s="25">
        <v>28</v>
      </c>
      <c r="B32" s="25" t="s">
        <v>475</v>
      </c>
      <c r="C32" s="25">
        <v>420</v>
      </c>
      <c r="D32" s="41">
        <v>318</v>
      </c>
      <c r="E32" s="40" t="s">
        <v>179</v>
      </c>
      <c r="F32" s="3" t="s">
        <v>17</v>
      </c>
      <c r="G32" s="5" t="s">
        <v>33</v>
      </c>
      <c r="H32" s="5"/>
    </row>
    <row r="33" spans="1:8" s="6" customFormat="1" ht="30" customHeight="1" x14ac:dyDescent="0.25">
      <c r="A33" s="25">
        <v>29</v>
      </c>
      <c r="B33" s="25" t="s">
        <v>475</v>
      </c>
      <c r="C33" s="25">
        <v>421</v>
      </c>
      <c r="D33" s="19">
        <v>46405</v>
      </c>
      <c r="E33" s="5" t="s">
        <v>180</v>
      </c>
      <c r="F33" s="5" t="s">
        <v>18</v>
      </c>
      <c r="G33" s="5" t="s">
        <v>9</v>
      </c>
      <c r="H33" s="5"/>
    </row>
    <row r="34" spans="1:8" s="6" customFormat="1" ht="30" customHeight="1" x14ac:dyDescent="0.25">
      <c r="A34" s="25">
        <v>30</v>
      </c>
      <c r="B34" s="25" t="s">
        <v>475</v>
      </c>
      <c r="C34" s="25">
        <v>422</v>
      </c>
      <c r="D34" s="19">
        <v>177</v>
      </c>
      <c r="E34" s="5" t="s">
        <v>181</v>
      </c>
      <c r="F34" s="5" t="s">
        <v>18</v>
      </c>
      <c r="G34" s="5" t="s">
        <v>10</v>
      </c>
      <c r="H34" s="5"/>
    </row>
    <row r="35" spans="1:8" s="6" customFormat="1" ht="30" customHeight="1" x14ac:dyDescent="0.25">
      <c r="A35" s="25">
        <v>31</v>
      </c>
      <c r="B35" s="25" t="s">
        <v>475</v>
      </c>
      <c r="C35" s="25">
        <v>423</v>
      </c>
      <c r="D35" s="19">
        <v>2292</v>
      </c>
      <c r="E35" s="40" t="s">
        <v>182</v>
      </c>
      <c r="F35" s="5" t="s">
        <v>18</v>
      </c>
      <c r="G35" s="5" t="s">
        <v>173</v>
      </c>
      <c r="H35" s="5"/>
    </row>
    <row r="36" spans="1:8" s="6" customFormat="1" ht="30" customHeight="1" x14ac:dyDescent="0.25">
      <c r="A36" s="25">
        <v>32</v>
      </c>
      <c r="B36" s="25" t="s">
        <v>475</v>
      </c>
      <c r="C36" s="25">
        <v>424</v>
      </c>
      <c r="D36" s="19">
        <v>1060</v>
      </c>
      <c r="E36" s="5" t="s">
        <v>183</v>
      </c>
      <c r="F36" s="5" t="s">
        <v>18</v>
      </c>
      <c r="G36" s="5" t="s">
        <v>33</v>
      </c>
      <c r="H36" s="5"/>
    </row>
    <row r="37" spans="1:8" s="6" customFormat="1" ht="30" customHeight="1" x14ac:dyDescent="0.25">
      <c r="A37" s="25">
        <v>33</v>
      </c>
      <c r="B37" s="25" t="s">
        <v>475</v>
      </c>
      <c r="C37" s="25">
        <v>425</v>
      </c>
      <c r="D37" s="19">
        <v>461</v>
      </c>
      <c r="E37" s="5" t="s">
        <v>184</v>
      </c>
      <c r="F37" s="5" t="s">
        <v>18</v>
      </c>
      <c r="G37" s="5" t="s">
        <v>9</v>
      </c>
      <c r="H37" s="5"/>
    </row>
    <row r="38" spans="1:8" s="6" customFormat="1" ht="30" customHeight="1" x14ac:dyDescent="0.25">
      <c r="A38" s="25">
        <v>34</v>
      </c>
      <c r="B38" s="25" t="s">
        <v>475</v>
      </c>
      <c r="C38" s="25">
        <v>426</v>
      </c>
      <c r="D38" s="19">
        <v>17813</v>
      </c>
      <c r="E38" s="5" t="s">
        <v>185</v>
      </c>
      <c r="F38" s="5" t="s">
        <v>18</v>
      </c>
      <c r="G38" s="5" t="s">
        <v>9</v>
      </c>
      <c r="H38" s="5"/>
    </row>
    <row r="39" spans="1:8" s="6" customFormat="1" ht="30" customHeight="1" x14ac:dyDescent="0.25">
      <c r="A39" s="25">
        <v>35</v>
      </c>
      <c r="B39" s="25" t="s">
        <v>475</v>
      </c>
      <c r="C39" s="25">
        <v>427</v>
      </c>
      <c r="D39" s="19">
        <v>71</v>
      </c>
      <c r="E39" s="5" t="s">
        <v>186</v>
      </c>
      <c r="F39" s="5" t="s">
        <v>18</v>
      </c>
      <c r="G39" s="5" t="s">
        <v>10</v>
      </c>
      <c r="H39" s="5"/>
    </row>
    <row r="40" spans="1:8" s="6" customFormat="1" ht="30" customHeight="1" x14ac:dyDescent="0.25">
      <c r="A40" s="25">
        <v>36</v>
      </c>
      <c r="B40" s="25" t="s">
        <v>475</v>
      </c>
      <c r="C40" s="25">
        <v>428</v>
      </c>
      <c r="D40" s="19">
        <v>920</v>
      </c>
      <c r="E40" s="40" t="s">
        <v>187</v>
      </c>
      <c r="F40" s="5" t="s">
        <v>18</v>
      </c>
      <c r="G40" s="5" t="s">
        <v>173</v>
      </c>
      <c r="H40" s="5"/>
    </row>
    <row r="41" spans="1:8" s="6" customFormat="1" ht="30" customHeight="1" x14ac:dyDescent="0.25">
      <c r="A41" s="25">
        <v>37</v>
      </c>
      <c r="B41" s="25" t="s">
        <v>475</v>
      </c>
      <c r="C41" s="25">
        <v>429</v>
      </c>
      <c r="D41" s="19">
        <v>4493</v>
      </c>
      <c r="E41" s="5" t="s">
        <v>39</v>
      </c>
      <c r="F41" s="3" t="s">
        <v>17</v>
      </c>
      <c r="G41" s="5" t="s">
        <v>36</v>
      </c>
      <c r="H41" s="5"/>
    </row>
    <row r="42" spans="1:8" s="6" customFormat="1" ht="30" customHeight="1" x14ac:dyDescent="0.25">
      <c r="A42" s="25">
        <v>38</v>
      </c>
      <c r="B42" s="25" t="s">
        <v>475</v>
      </c>
      <c r="C42" s="25">
        <v>430</v>
      </c>
      <c r="D42" s="19">
        <v>10</v>
      </c>
      <c r="E42" s="40" t="s">
        <v>188</v>
      </c>
      <c r="F42" s="3" t="s">
        <v>15</v>
      </c>
      <c r="G42" s="3" t="s">
        <v>16</v>
      </c>
      <c r="H42" s="5"/>
    </row>
    <row r="43" spans="1:8" s="6" customFormat="1" ht="30" customHeight="1" x14ac:dyDescent="0.25">
      <c r="A43" s="25">
        <v>39</v>
      </c>
      <c r="B43" s="25" t="s">
        <v>503</v>
      </c>
      <c r="C43" s="25">
        <v>11</v>
      </c>
      <c r="D43" s="19">
        <v>50</v>
      </c>
      <c r="E43" s="52" t="s">
        <v>504</v>
      </c>
      <c r="F43" s="40" t="s">
        <v>57</v>
      </c>
      <c r="G43" s="42" t="s">
        <v>226</v>
      </c>
      <c r="H43" s="5"/>
    </row>
    <row r="44" spans="1:8" s="6" customFormat="1" ht="30" customHeight="1" x14ac:dyDescent="0.25">
      <c r="A44" s="25">
        <v>40</v>
      </c>
      <c r="B44" s="25" t="s">
        <v>503</v>
      </c>
      <c r="C44" s="25">
        <v>11</v>
      </c>
      <c r="D44" s="19">
        <v>31</v>
      </c>
      <c r="E44" s="52" t="s">
        <v>505</v>
      </c>
      <c r="F44" s="40" t="s">
        <v>57</v>
      </c>
      <c r="G44" s="40" t="s">
        <v>54</v>
      </c>
      <c r="H44" s="5"/>
    </row>
    <row r="45" spans="1:8" s="6" customFormat="1" ht="30" customHeight="1" x14ac:dyDescent="0.25">
      <c r="A45" s="25">
        <v>41</v>
      </c>
      <c r="B45" s="26" t="s">
        <v>476</v>
      </c>
      <c r="C45" s="25">
        <v>12</v>
      </c>
      <c r="D45" s="19">
        <v>150</v>
      </c>
      <c r="E45" s="52" t="s">
        <v>506</v>
      </c>
      <c r="F45" s="40" t="s">
        <v>57</v>
      </c>
      <c r="G45" s="40" t="s">
        <v>54</v>
      </c>
      <c r="H45" s="5"/>
    </row>
    <row r="46" spans="1:8" s="6" customFormat="1" ht="30" customHeight="1" x14ac:dyDescent="0.25">
      <c r="A46" s="25">
        <v>42</v>
      </c>
      <c r="B46" s="26" t="s">
        <v>476</v>
      </c>
      <c r="C46" s="25">
        <v>433</v>
      </c>
      <c r="D46" s="19">
        <v>83745.63</v>
      </c>
      <c r="E46" s="52" t="s">
        <v>477</v>
      </c>
      <c r="F46" s="40" t="s">
        <v>197</v>
      </c>
      <c r="G46" s="40" t="s">
        <v>16</v>
      </c>
      <c r="H46" s="5"/>
    </row>
    <row r="47" spans="1:8" s="6" customFormat="1" ht="30" customHeight="1" x14ac:dyDescent="0.25">
      <c r="A47" s="25">
        <v>43</v>
      </c>
      <c r="B47" s="26" t="s">
        <v>476</v>
      </c>
      <c r="C47" s="25">
        <v>434</v>
      </c>
      <c r="D47" s="19">
        <v>5414.5</v>
      </c>
      <c r="E47" s="5" t="s">
        <v>478</v>
      </c>
      <c r="F47" s="3" t="s">
        <v>49</v>
      </c>
      <c r="G47" s="3" t="s">
        <v>16</v>
      </c>
      <c r="H47" s="5"/>
    </row>
    <row r="48" spans="1:8" s="6" customFormat="1" ht="30" customHeight="1" x14ac:dyDescent="0.25">
      <c r="A48" s="25">
        <v>44</v>
      </c>
      <c r="B48" s="26" t="s">
        <v>476</v>
      </c>
      <c r="C48" s="25">
        <v>435</v>
      </c>
      <c r="D48" s="19">
        <v>1445.85</v>
      </c>
      <c r="E48" s="5" t="s">
        <v>479</v>
      </c>
      <c r="F48" s="3" t="s">
        <v>51</v>
      </c>
      <c r="G48" s="3" t="s">
        <v>55</v>
      </c>
      <c r="H48" s="5"/>
    </row>
    <row r="49" spans="1:12" s="6" customFormat="1" ht="30" customHeight="1" x14ac:dyDescent="0.25">
      <c r="A49" s="25">
        <v>45</v>
      </c>
      <c r="B49" s="26" t="s">
        <v>476</v>
      </c>
      <c r="C49" s="25">
        <v>436</v>
      </c>
      <c r="D49" s="19">
        <v>297.5</v>
      </c>
      <c r="E49" s="5" t="s">
        <v>480</v>
      </c>
      <c r="F49" s="3" t="s">
        <v>51</v>
      </c>
      <c r="G49" s="52" t="s">
        <v>56</v>
      </c>
      <c r="H49" s="5"/>
    </row>
    <row r="50" spans="1:12" s="6" customFormat="1" ht="30" customHeight="1" x14ac:dyDescent="0.25">
      <c r="A50" s="25">
        <v>46</v>
      </c>
      <c r="B50" s="26" t="s">
        <v>476</v>
      </c>
      <c r="C50" s="25">
        <v>437</v>
      </c>
      <c r="D50" s="19">
        <v>2556.12</v>
      </c>
      <c r="E50" s="5" t="s">
        <v>481</v>
      </c>
      <c r="F50" s="5" t="s">
        <v>353</v>
      </c>
      <c r="G50" s="3" t="s">
        <v>16</v>
      </c>
      <c r="H50" s="5"/>
    </row>
    <row r="51" spans="1:12" s="6" customFormat="1" ht="30" customHeight="1" x14ac:dyDescent="0.25">
      <c r="A51" s="25">
        <v>47</v>
      </c>
      <c r="B51" s="26" t="s">
        <v>476</v>
      </c>
      <c r="C51" s="25">
        <v>438</v>
      </c>
      <c r="D51" s="19">
        <v>6323.11</v>
      </c>
      <c r="E51" s="52" t="s">
        <v>482</v>
      </c>
      <c r="F51" s="3" t="s">
        <v>62</v>
      </c>
      <c r="G51" s="52" t="s">
        <v>192</v>
      </c>
      <c r="H51" s="5"/>
    </row>
    <row r="52" spans="1:12" s="6" customFormat="1" ht="30" customHeight="1" x14ac:dyDescent="0.25">
      <c r="A52" s="25">
        <v>48</v>
      </c>
      <c r="B52" s="26" t="s">
        <v>476</v>
      </c>
      <c r="C52" s="25">
        <v>439</v>
      </c>
      <c r="D52" s="19">
        <v>7294.7</v>
      </c>
      <c r="E52" s="52" t="s">
        <v>483</v>
      </c>
      <c r="F52" s="3" t="s">
        <v>62</v>
      </c>
      <c r="G52" s="3" t="s">
        <v>16</v>
      </c>
      <c r="H52" s="5"/>
      <c r="I52" s="27"/>
    </row>
    <row r="53" spans="1:12" s="6" customFormat="1" ht="30" customHeight="1" x14ac:dyDescent="0.25">
      <c r="A53" s="25">
        <v>49</v>
      </c>
      <c r="B53" s="26" t="s">
        <v>476</v>
      </c>
      <c r="C53" s="25">
        <v>440</v>
      </c>
      <c r="D53" s="19">
        <v>672.56</v>
      </c>
      <c r="E53" s="5" t="s">
        <v>484</v>
      </c>
      <c r="F53" s="40" t="s">
        <v>86</v>
      </c>
      <c r="G53" s="40" t="s">
        <v>54</v>
      </c>
      <c r="H53" s="5"/>
      <c r="I53" s="27"/>
    </row>
    <row r="54" spans="1:12" s="6" customFormat="1" ht="30" customHeight="1" x14ac:dyDescent="0.25">
      <c r="A54" s="25">
        <v>50</v>
      </c>
      <c r="B54" s="26" t="s">
        <v>476</v>
      </c>
      <c r="C54" s="25">
        <v>441</v>
      </c>
      <c r="D54" s="19">
        <v>1255.6400000000001</v>
      </c>
      <c r="E54" s="5" t="s">
        <v>485</v>
      </c>
      <c r="F54" s="5" t="s">
        <v>48</v>
      </c>
      <c r="G54" s="3" t="s">
        <v>54</v>
      </c>
      <c r="H54" s="5"/>
      <c r="I54" s="27"/>
      <c r="J54" s="22"/>
    </row>
    <row r="55" spans="1:12" s="6" customFormat="1" ht="30" customHeight="1" x14ac:dyDescent="0.25">
      <c r="A55" s="25">
        <v>51</v>
      </c>
      <c r="B55" s="26" t="s">
        <v>476</v>
      </c>
      <c r="C55" s="25">
        <v>443</v>
      </c>
      <c r="D55" s="41">
        <v>606.28</v>
      </c>
      <c r="E55" s="5" t="s">
        <v>486</v>
      </c>
      <c r="F55" s="3" t="s">
        <v>45</v>
      </c>
      <c r="G55" s="3" t="s">
        <v>55</v>
      </c>
      <c r="H55" s="5"/>
      <c r="I55" s="23"/>
      <c r="J55" s="22"/>
      <c r="K55" s="30"/>
      <c r="L55" s="22"/>
    </row>
    <row r="56" spans="1:12" s="6" customFormat="1" ht="30" customHeight="1" x14ac:dyDescent="0.25">
      <c r="A56" s="25">
        <v>52</v>
      </c>
      <c r="B56" s="26" t="s">
        <v>476</v>
      </c>
      <c r="C56" s="25">
        <v>444</v>
      </c>
      <c r="D56" s="19">
        <v>98.42</v>
      </c>
      <c r="E56" s="5" t="s">
        <v>487</v>
      </c>
      <c r="F56" s="3" t="s">
        <v>45</v>
      </c>
      <c r="G56" s="3" t="s">
        <v>55</v>
      </c>
      <c r="H56" s="5"/>
      <c r="J56" s="22"/>
    </row>
    <row r="57" spans="1:12" s="6" customFormat="1" ht="30" customHeight="1" x14ac:dyDescent="0.25">
      <c r="A57" s="25">
        <v>53</v>
      </c>
      <c r="B57" s="26" t="s">
        <v>476</v>
      </c>
      <c r="C57" s="25">
        <v>450</v>
      </c>
      <c r="D57" s="19">
        <v>951.41</v>
      </c>
      <c r="E57" s="16" t="s">
        <v>492</v>
      </c>
      <c r="F57" s="3" t="s">
        <v>68</v>
      </c>
      <c r="G57" s="3" t="s">
        <v>54</v>
      </c>
      <c r="H57" s="5"/>
    </row>
    <row r="58" spans="1:12" s="6" customFormat="1" ht="30" customHeight="1" x14ac:dyDescent="0.25">
      <c r="A58" s="25">
        <v>54</v>
      </c>
      <c r="B58" s="26" t="s">
        <v>476</v>
      </c>
      <c r="C58" s="25">
        <v>451</v>
      </c>
      <c r="D58" s="19">
        <v>45</v>
      </c>
      <c r="E58" s="52" t="s">
        <v>493</v>
      </c>
      <c r="F58" s="46" t="s">
        <v>337</v>
      </c>
      <c r="G58" s="46" t="s">
        <v>336</v>
      </c>
      <c r="H58" s="5"/>
    </row>
    <row r="59" spans="1:12" s="6" customFormat="1" ht="45.75" customHeight="1" x14ac:dyDescent="0.25">
      <c r="A59" s="25">
        <v>55</v>
      </c>
      <c r="B59" s="26" t="s">
        <v>476</v>
      </c>
      <c r="C59" s="25">
        <v>452</v>
      </c>
      <c r="D59" s="19">
        <v>126.14</v>
      </c>
      <c r="E59" s="5" t="s">
        <v>494</v>
      </c>
      <c r="F59" s="5" t="s">
        <v>52</v>
      </c>
      <c r="G59" s="3" t="s">
        <v>16</v>
      </c>
      <c r="H59" s="5"/>
    </row>
    <row r="60" spans="1:12" s="6" customFormat="1" ht="37.5" customHeight="1" x14ac:dyDescent="0.25">
      <c r="A60" s="25">
        <v>56</v>
      </c>
      <c r="B60" s="26" t="s">
        <v>476</v>
      </c>
      <c r="C60" s="25">
        <v>453</v>
      </c>
      <c r="D60" s="19">
        <v>8454.92</v>
      </c>
      <c r="E60" s="5" t="s">
        <v>495</v>
      </c>
      <c r="F60" s="5" t="s">
        <v>64</v>
      </c>
      <c r="G60" s="46" t="s">
        <v>66</v>
      </c>
      <c r="H60" s="5"/>
    </row>
    <row r="61" spans="1:12" s="6" customFormat="1" ht="30" customHeight="1" x14ac:dyDescent="0.25">
      <c r="A61" s="25">
        <v>57</v>
      </c>
      <c r="B61" s="26" t="s">
        <v>476</v>
      </c>
      <c r="C61" s="25">
        <v>454</v>
      </c>
      <c r="D61" s="19">
        <v>4416.92</v>
      </c>
      <c r="E61" s="5" t="s">
        <v>496</v>
      </c>
      <c r="F61" s="3" t="s">
        <v>63</v>
      </c>
      <c r="G61" s="3" t="s">
        <v>56</v>
      </c>
      <c r="H61" s="5"/>
    </row>
    <row r="62" spans="1:12" s="6" customFormat="1" ht="30" customHeight="1" x14ac:dyDescent="0.25">
      <c r="A62" s="25">
        <v>58</v>
      </c>
      <c r="B62" s="26" t="s">
        <v>476</v>
      </c>
      <c r="C62" s="25">
        <v>455</v>
      </c>
      <c r="D62" s="19">
        <v>321.3</v>
      </c>
      <c r="E62" s="5" t="s">
        <v>497</v>
      </c>
      <c r="F62" s="5" t="s">
        <v>44</v>
      </c>
      <c r="G62" s="3" t="s">
        <v>16</v>
      </c>
      <c r="H62" s="5"/>
    </row>
    <row r="63" spans="1:12" s="6" customFormat="1" ht="30" customHeight="1" x14ac:dyDescent="0.25">
      <c r="A63" s="25">
        <v>59</v>
      </c>
      <c r="B63" s="26" t="s">
        <v>476</v>
      </c>
      <c r="C63" s="25">
        <v>456</v>
      </c>
      <c r="D63" s="19">
        <v>29169.05</v>
      </c>
      <c r="E63" s="16" t="s">
        <v>498</v>
      </c>
      <c r="F63" s="3" t="s">
        <v>50</v>
      </c>
      <c r="G63" s="3" t="s">
        <v>56</v>
      </c>
      <c r="H63" s="5"/>
    </row>
    <row r="64" spans="1:12" s="6" customFormat="1" ht="30" customHeight="1" x14ac:dyDescent="0.25">
      <c r="A64" s="25">
        <v>60</v>
      </c>
      <c r="B64" s="26" t="s">
        <v>476</v>
      </c>
      <c r="C64" s="25">
        <v>457</v>
      </c>
      <c r="D64" s="19">
        <v>55</v>
      </c>
      <c r="E64" s="52" t="s">
        <v>499</v>
      </c>
      <c r="F64" s="46" t="s">
        <v>337</v>
      </c>
      <c r="G64" s="46" t="s">
        <v>336</v>
      </c>
      <c r="H64" s="5"/>
      <c r="J64" s="22"/>
    </row>
    <row r="65" spans="1:11" s="6" customFormat="1" ht="30" customHeight="1" x14ac:dyDescent="0.25">
      <c r="A65" s="25">
        <v>61</v>
      </c>
      <c r="B65" s="26" t="s">
        <v>476</v>
      </c>
      <c r="C65" s="25">
        <v>458</v>
      </c>
      <c r="D65" s="41">
        <v>58.62</v>
      </c>
      <c r="E65" s="52" t="s">
        <v>500</v>
      </c>
      <c r="F65" s="40" t="s">
        <v>208</v>
      </c>
      <c r="G65" s="3" t="s">
        <v>16</v>
      </c>
      <c r="H65" s="5"/>
      <c r="J65" s="22"/>
    </row>
    <row r="66" spans="1:11" s="6" customFormat="1" ht="30" customHeight="1" x14ac:dyDescent="0.25">
      <c r="A66" s="25">
        <v>62</v>
      </c>
      <c r="B66" s="26" t="s">
        <v>502</v>
      </c>
      <c r="C66" s="25">
        <v>459</v>
      </c>
      <c r="D66" s="41">
        <v>344.51</v>
      </c>
      <c r="E66" s="5" t="s">
        <v>501</v>
      </c>
      <c r="F66" s="3" t="s">
        <v>45</v>
      </c>
      <c r="G66" s="3" t="s">
        <v>55</v>
      </c>
      <c r="H66" s="5"/>
      <c r="J66" s="22"/>
    </row>
    <row r="67" spans="1:11" s="6" customFormat="1" ht="30" customHeight="1" x14ac:dyDescent="0.25">
      <c r="A67" s="25">
        <v>63</v>
      </c>
      <c r="B67" s="26" t="s">
        <v>502</v>
      </c>
      <c r="C67" s="25">
        <v>460</v>
      </c>
      <c r="D67" s="19">
        <v>1720.11</v>
      </c>
      <c r="E67" s="5" t="s">
        <v>488</v>
      </c>
      <c r="F67" s="3" t="s">
        <v>45</v>
      </c>
      <c r="G67" s="3" t="s">
        <v>55</v>
      </c>
      <c r="H67" s="5"/>
      <c r="J67" s="22"/>
    </row>
    <row r="68" spans="1:11" s="6" customFormat="1" ht="50.25" customHeight="1" x14ac:dyDescent="0.25">
      <c r="A68" s="25">
        <v>64</v>
      </c>
      <c r="B68" s="26" t="s">
        <v>502</v>
      </c>
      <c r="C68" s="25">
        <v>461</v>
      </c>
      <c r="D68" s="19">
        <v>626.04999999999995</v>
      </c>
      <c r="E68" s="5" t="s">
        <v>489</v>
      </c>
      <c r="F68" s="3" t="s">
        <v>45</v>
      </c>
      <c r="G68" s="3" t="s">
        <v>55</v>
      </c>
      <c r="H68" s="5"/>
      <c r="J68" s="22"/>
    </row>
    <row r="69" spans="1:11" s="6" customFormat="1" ht="42.75" customHeight="1" x14ac:dyDescent="0.25">
      <c r="A69" s="25">
        <v>65</v>
      </c>
      <c r="B69" s="26" t="s">
        <v>502</v>
      </c>
      <c r="C69" s="25">
        <v>462</v>
      </c>
      <c r="D69" s="19">
        <v>2989.12</v>
      </c>
      <c r="E69" s="5" t="s">
        <v>490</v>
      </c>
      <c r="F69" s="3" t="s">
        <v>45</v>
      </c>
      <c r="G69" s="3" t="s">
        <v>55</v>
      </c>
      <c r="H69" s="5"/>
      <c r="J69" s="22"/>
    </row>
    <row r="70" spans="1:11" s="6" customFormat="1" ht="30" customHeight="1" x14ac:dyDescent="0.25">
      <c r="A70" s="25">
        <v>66</v>
      </c>
      <c r="B70" s="26" t="s">
        <v>502</v>
      </c>
      <c r="C70" s="25">
        <v>463</v>
      </c>
      <c r="D70" s="19">
        <v>70.47</v>
      </c>
      <c r="E70" s="5" t="s">
        <v>491</v>
      </c>
      <c r="F70" s="3" t="s">
        <v>45</v>
      </c>
      <c r="G70" s="3" t="s">
        <v>55</v>
      </c>
      <c r="H70" s="5"/>
    </row>
    <row r="71" spans="1:11" s="6" customFormat="1" ht="30" customHeight="1" x14ac:dyDescent="0.25">
      <c r="A71" s="2"/>
      <c r="B71" s="5"/>
      <c r="C71" s="3"/>
      <c r="D71" s="34">
        <v>-27030.720000000001</v>
      </c>
      <c r="E71" s="5" t="s">
        <v>73</v>
      </c>
      <c r="F71" s="5"/>
      <c r="G71" s="3"/>
      <c r="H71" s="5"/>
      <c r="I71" s="23"/>
      <c r="K71" s="29"/>
    </row>
    <row r="72" spans="1:11" ht="21" customHeight="1" x14ac:dyDescent="0.25">
      <c r="A72" s="10"/>
      <c r="B72" s="11" t="s">
        <v>474</v>
      </c>
      <c r="C72" s="12"/>
      <c r="D72" s="13">
        <f>SUM(D5:D71)</f>
        <v>338321.20999999985</v>
      </c>
      <c r="E72" s="10"/>
      <c r="F72" s="10"/>
      <c r="G72" s="10"/>
      <c r="H72" s="10"/>
      <c r="I72" s="28"/>
      <c r="J72" s="28"/>
    </row>
    <row r="73" spans="1:11" ht="20.25" customHeight="1" x14ac:dyDescent="0.25">
      <c r="A73" s="10"/>
      <c r="B73" s="70" t="s">
        <v>274</v>
      </c>
      <c r="C73" s="71"/>
      <c r="D73" s="13">
        <v>1797836.44</v>
      </c>
      <c r="E73" s="45"/>
      <c r="F73" s="44"/>
      <c r="G73" s="10"/>
      <c r="H73" s="10"/>
      <c r="I73" s="28">
        <f>'IANUARIE 2021'!D84+'FEBRUARIE 2021'!D78+'MARTIE 2021'!D157+'APRILIE 2021'!D100+'MAI 2021'!D72</f>
        <v>1797836.4400000004</v>
      </c>
      <c r="J73" s="28">
        <f>D73-I73</f>
        <v>0</v>
      </c>
    </row>
  </sheetData>
  <mergeCells count="2">
    <mergeCell ref="A2:G2"/>
    <mergeCell ref="B73:C73"/>
  </mergeCells>
  <phoneticPr fontId="3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3D092-9367-4559-AAAD-013CE1D4CB1E}">
  <sheetPr>
    <tabColor rgb="FF92D050"/>
  </sheetPr>
  <dimension ref="A2:CO72"/>
  <sheetViews>
    <sheetView topLeftCell="A7" workbookViewId="0">
      <selection activeCell="C15" sqref="C15"/>
    </sheetView>
  </sheetViews>
  <sheetFormatPr defaultRowHeight="15" x14ac:dyDescent="0.25"/>
  <cols>
    <col min="2" max="2" width="18.140625" customWidth="1"/>
    <col min="3" max="4" width="17.85546875" customWidth="1"/>
    <col min="5" max="5" width="26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69" t="s">
        <v>170</v>
      </c>
      <c r="B2" s="69"/>
      <c r="C2" s="69"/>
      <c r="D2" s="69"/>
      <c r="E2" s="69"/>
      <c r="F2" s="69"/>
      <c r="G2" s="69"/>
      <c r="H2" s="1"/>
    </row>
    <row r="3" spans="1:12" s="6" customFormat="1" x14ac:dyDescent="0.25">
      <c r="A3" s="8"/>
      <c r="B3" s="8"/>
      <c r="C3" s="8"/>
      <c r="D3" s="8"/>
      <c r="E3" s="8"/>
      <c r="F3" s="8"/>
      <c r="G3" s="8"/>
      <c r="H3" s="8"/>
    </row>
    <row r="4" spans="1:12" s="6" customFormat="1" ht="76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34</v>
      </c>
    </row>
    <row r="5" spans="1:12" s="6" customFormat="1" ht="43.5" customHeight="1" x14ac:dyDescent="0.25">
      <c r="A5" s="25">
        <v>1</v>
      </c>
      <c r="B5" s="25" t="s">
        <v>508</v>
      </c>
      <c r="C5" s="25">
        <v>464</v>
      </c>
      <c r="D5" s="39">
        <v>2494</v>
      </c>
      <c r="E5" s="3" t="s">
        <v>19</v>
      </c>
      <c r="F5" s="3" t="s">
        <v>8</v>
      </c>
      <c r="G5" s="3" t="s">
        <v>9</v>
      </c>
      <c r="H5" s="2"/>
    </row>
    <row r="6" spans="1:12" s="6" customFormat="1" ht="43.5" customHeight="1" x14ac:dyDescent="0.25">
      <c r="A6" s="25">
        <v>2</v>
      </c>
      <c r="B6" s="25" t="s">
        <v>508</v>
      </c>
      <c r="C6" s="25">
        <v>465</v>
      </c>
      <c r="D6" s="39">
        <v>202</v>
      </c>
      <c r="E6" s="3" t="s">
        <v>58</v>
      </c>
      <c r="F6" s="3" t="s">
        <v>8</v>
      </c>
      <c r="G6" s="40" t="s">
        <v>173</v>
      </c>
      <c r="H6" s="2"/>
    </row>
    <row r="7" spans="1:12" s="6" customFormat="1" ht="30" customHeight="1" x14ac:dyDescent="0.25">
      <c r="A7" s="25">
        <v>3</v>
      </c>
      <c r="B7" s="25" t="s">
        <v>508</v>
      </c>
      <c r="C7" s="25">
        <v>466</v>
      </c>
      <c r="D7" s="41">
        <v>2359</v>
      </c>
      <c r="E7" s="3" t="s">
        <v>19</v>
      </c>
      <c r="F7" s="3" t="s">
        <v>8</v>
      </c>
      <c r="G7" s="3" t="s">
        <v>9</v>
      </c>
      <c r="H7" s="3"/>
      <c r="J7" s="15"/>
    </row>
    <row r="8" spans="1:12" s="6" customFormat="1" ht="30" customHeight="1" x14ac:dyDescent="0.25">
      <c r="A8" s="25">
        <v>4</v>
      </c>
      <c r="B8" s="25" t="s">
        <v>508</v>
      </c>
      <c r="C8" s="25">
        <v>467</v>
      </c>
      <c r="D8" s="41">
        <v>4588</v>
      </c>
      <c r="E8" s="3" t="s">
        <v>58</v>
      </c>
      <c r="F8" s="3" t="s">
        <v>8</v>
      </c>
      <c r="G8" s="40" t="s">
        <v>173</v>
      </c>
      <c r="H8" s="3"/>
      <c r="J8" s="15"/>
    </row>
    <row r="9" spans="1:12" s="6" customFormat="1" ht="30" customHeight="1" x14ac:dyDescent="0.25">
      <c r="A9" s="25">
        <v>5</v>
      </c>
      <c r="B9" s="25" t="s">
        <v>508</v>
      </c>
      <c r="C9" s="25">
        <v>468</v>
      </c>
      <c r="D9" s="41">
        <v>459</v>
      </c>
      <c r="E9" s="40" t="s">
        <v>176</v>
      </c>
      <c r="F9" s="3" t="s">
        <v>8</v>
      </c>
      <c r="G9" s="3" t="s">
        <v>10</v>
      </c>
      <c r="H9" s="3"/>
      <c r="J9" s="15"/>
    </row>
    <row r="10" spans="1:12" s="6" customFormat="1" ht="30" customHeight="1" x14ac:dyDescent="0.25">
      <c r="A10" s="25">
        <v>6</v>
      </c>
      <c r="B10" s="25" t="s">
        <v>508</v>
      </c>
      <c r="C10" s="25">
        <v>469</v>
      </c>
      <c r="D10" s="41">
        <v>184</v>
      </c>
      <c r="E10" s="3" t="s">
        <v>58</v>
      </c>
      <c r="F10" s="3" t="s">
        <v>8</v>
      </c>
      <c r="G10" s="40" t="s">
        <v>173</v>
      </c>
      <c r="H10" s="3"/>
      <c r="J10" s="15"/>
    </row>
    <row r="11" spans="1:12" s="6" customFormat="1" ht="30" customHeight="1" x14ac:dyDescent="0.25">
      <c r="A11" s="25">
        <v>7</v>
      </c>
      <c r="B11" s="25" t="s">
        <v>508</v>
      </c>
      <c r="C11" s="25">
        <v>470</v>
      </c>
      <c r="D11" s="41">
        <v>2535</v>
      </c>
      <c r="E11" s="3" t="s">
        <v>19</v>
      </c>
      <c r="F11" s="3" t="s">
        <v>8</v>
      </c>
      <c r="G11" s="3" t="s">
        <v>9</v>
      </c>
      <c r="H11" s="3"/>
      <c r="J11" s="15"/>
    </row>
    <row r="12" spans="1:12" s="6" customFormat="1" ht="30" customHeight="1" x14ac:dyDescent="0.25">
      <c r="A12" s="25">
        <v>8</v>
      </c>
      <c r="B12" s="25" t="s">
        <v>508</v>
      </c>
      <c r="C12" s="25">
        <v>471</v>
      </c>
      <c r="D12" s="41">
        <v>193</v>
      </c>
      <c r="E12" s="3" t="s">
        <v>58</v>
      </c>
      <c r="F12" s="3" t="s">
        <v>8</v>
      </c>
      <c r="G12" s="40" t="s">
        <v>173</v>
      </c>
      <c r="H12" s="3"/>
      <c r="J12" s="15"/>
    </row>
    <row r="13" spans="1:12" s="6" customFormat="1" ht="30" customHeight="1" x14ac:dyDescent="0.25">
      <c r="A13" s="25">
        <v>9</v>
      </c>
      <c r="B13" s="25" t="s">
        <v>508</v>
      </c>
      <c r="C13" s="25">
        <v>472</v>
      </c>
      <c r="D13" s="41">
        <v>7079</v>
      </c>
      <c r="E13" s="3" t="s">
        <v>19</v>
      </c>
      <c r="F13" s="3" t="s">
        <v>8</v>
      </c>
      <c r="G13" s="3" t="s">
        <v>9</v>
      </c>
      <c r="H13" s="3"/>
      <c r="J13" s="15"/>
      <c r="K13" s="15"/>
    </row>
    <row r="14" spans="1:12" s="6" customFormat="1" ht="30" customHeight="1" x14ac:dyDescent="0.25">
      <c r="A14" s="25">
        <v>10</v>
      </c>
      <c r="B14" s="25" t="s">
        <v>508</v>
      </c>
      <c r="C14" s="25">
        <v>473</v>
      </c>
      <c r="D14" s="41">
        <v>193</v>
      </c>
      <c r="E14" s="3" t="s">
        <v>58</v>
      </c>
      <c r="F14" s="3" t="s">
        <v>8</v>
      </c>
      <c r="G14" s="40" t="s">
        <v>173</v>
      </c>
      <c r="H14" s="3"/>
      <c r="J14" s="15"/>
      <c r="K14" s="15"/>
    </row>
    <row r="15" spans="1:12" s="6" customFormat="1" ht="30" customHeight="1" x14ac:dyDescent="0.25">
      <c r="A15" s="25">
        <v>11</v>
      </c>
      <c r="B15" s="25" t="s">
        <v>508</v>
      </c>
      <c r="C15" s="25">
        <v>474</v>
      </c>
      <c r="D15" s="41">
        <v>6194</v>
      </c>
      <c r="E15" s="3" t="s">
        <v>19</v>
      </c>
      <c r="F15" s="3" t="s">
        <v>8</v>
      </c>
      <c r="G15" s="3" t="s">
        <v>9</v>
      </c>
      <c r="H15" s="3"/>
      <c r="J15" s="15"/>
      <c r="K15" s="15"/>
    </row>
    <row r="16" spans="1:12" s="6" customFormat="1" ht="30" customHeight="1" x14ac:dyDescent="0.25">
      <c r="A16" s="25">
        <v>12</v>
      </c>
      <c r="B16" s="25" t="s">
        <v>508</v>
      </c>
      <c r="C16" s="25">
        <v>475</v>
      </c>
      <c r="D16" s="41">
        <v>202</v>
      </c>
      <c r="E16" s="3" t="s">
        <v>58</v>
      </c>
      <c r="F16" s="3" t="s">
        <v>8</v>
      </c>
      <c r="G16" s="40" t="s">
        <v>173</v>
      </c>
      <c r="H16" s="3"/>
      <c r="J16" s="15"/>
      <c r="K16" s="15"/>
    </row>
    <row r="17" spans="1:93" s="6" customFormat="1" ht="30" customHeight="1" x14ac:dyDescent="0.25">
      <c r="A17" s="25">
        <v>13</v>
      </c>
      <c r="B17" s="25" t="s">
        <v>508</v>
      </c>
      <c r="C17" s="25">
        <v>476</v>
      </c>
      <c r="D17" s="41">
        <v>29910</v>
      </c>
      <c r="E17" s="3" t="s">
        <v>19</v>
      </c>
      <c r="F17" s="3" t="s">
        <v>11</v>
      </c>
      <c r="G17" s="3" t="s">
        <v>9</v>
      </c>
      <c r="H17" s="3"/>
      <c r="J17" s="15"/>
      <c r="K17" s="15"/>
    </row>
    <row r="18" spans="1:93" s="6" customFormat="1" ht="30" customHeight="1" x14ac:dyDescent="0.25">
      <c r="A18" s="25">
        <v>14</v>
      </c>
      <c r="B18" s="25" t="s">
        <v>508</v>
      </c>
      <c r="C18" s="25">
        <v>477</v>
      </c>
      <c r="D18" s="41">
        <v>1659</v>
      </c>
      <c r="E18" s="3" t="s">
        <v>58</v>
      </c>
      <c r="F18" s="3" t="s">
        <v>11</v>
      </c>
      <c r="G18" s="40" t="s">
        <v>173</v>
      </c>
      <c r="H18" s="3"/>
      <c r="J18" s="15"/>
    </row>
    <row r="19" spans="1:93" s="6" customFormat="1" ht="30" customHeight="1" x14ac:dyDescent="0.25">
      <c r="A19" s="25">
        <v>15</v>
      </c>
      <c r="B19" s="25" t="s">
        <v>508</v>
      </c>
      <c r="C19" s="25">
        <v>478</v>
      </c>
      <c r="D19" s="41">
        <v>4400</v>
      </c>
      <c r="E19" s="40" t="s">
        <v>175</v>
      </c>
      <c r="F19" s="3" t="s">
        <v>11</v>
      </c>
      <c r="G19" s="3" t="s">
        <v>9</v>
      </c>
      <c r="H19" s="3"/>
      <c r="J19" s="15"/>
    </row>
    <row r="20" spans="1:93" s="6" customFormat="1" ht="30" customHeight="1" x14ac:dyDescent="0.25">
      <c r="A20" s="25">
        <v>16</v>
      </c>
      <c r="B20" s="25" t="s">
        <v>508</v>
      </c>
      <c r="C20" s="25">
        <v>479</v>
      </c>
      <c r="D20" s="41">
        <v>47038</v>
      </c>
      <c r="E20" s="3" t="s">
        <v>19</v>
      </c>
      <c r="F20" s="3" t="s">
        <v>13</v>
      </c>
      <c r="G20" s="3" t="s">
        <v>9</v>
      </c>
      <c r="H20" s="3"/>
      <c r="J20" s="15"/>
    </row>
    <row r="21" spans="1:93" s="6" customFormat="1" ht="30" customHeight="1" x14ac:dyDescent="0.25">
      <c r="A21" s="25">
        <v>17</v>
      </c>
      <c r="B21" s="25" t="s">
        <v>508</v>
      </c>
      <c r="C21" s="25">
        <v>480</v>
      </c>
      <c r="D21" s="41">
        <v>2708</v>
      </c>
      <c r="E21" s="3" t="s">
        <v>58</v>
      </c>
      <c r="F21" s="3" t="s">
        <v>13</v>
      </c>
      <c r="G21" s="40" t="s">
        <v>173</v>
      </c>
      <c r="H21" s="3"/>
      <c r="J21" s="15"/>
    </row>
    <row r="22" spans="1:93" s="6" customFormat="1" ht="30" customHeight="1" x14ac:dyDescent="0.25">
      <c r="A22" s="25">
        <v>18</v>
      </c>
      <c r="B22" s="25" t="s">
        <v>508</v>
      </c>
      <c r="C22" s="25">
        <v>481</v>
      </c>
      <c r="D22" s="41">
        <v>4588</v>
      </c>
      <c r="E22" s="3" t="s">
        <v>19</v>
      </c>
      <c r="F22" s="3" t="s">
        <v>12</v>
      </c>
      <c r="G22" s="3" t="s">
        <v>9</v>
      </c>
      <c r="H22" s="3"/>
      <c r="J22" s="15"/>
    </row>
    <row r="23" spans="1:93" s="6" customFormat="1" ht="30" customHeight="1" x14ac:dyDescent="0.25">
      <c r="A23" s="25">
        <v>19</v>
      </c>
      <c r="B23" s="25" t="s">
        <v>508</v>
      </c>
      <c r="C23" s="25">
        <v>482</v>
      </c>
      <c r="D23" s="41">
        <v>184</v>
      </c>
      <c r="E23" s="3" t="s">
        <v>58</v>
      </c>
      <c r="F23" s="3" t="s">
        <v>12</v>
      </c>
      <c r="G23" s="40" t="s">
        <v>173</v>
      </c>
      <c r="H23" s="3"/>
    </row>
    <row r="24" spans="1:93" s="6" customFormat="1" ht="30" customHeight="1" x14ac:dyDescent="0.25">
      <c r="A24" s="25">
        <v>20</v>
      </c>
      <c r="B24" s="25" t="s">
        <v>508</v>
      </c>
      <c r="C24" s="25">
        <v>483</v>
      </c>
      <c r="D24" s="18">
        <v>1102</v>
      </c>
      <c r="E24" s="43" t="s">
        <v>239</v>
      </c>
      <c r="F24" s="43" t="s">
        <v>240</v>
      </c>
      <c r="G24" s="3" t="s">
        <v>9</v>
      </c>
      <c r="H24" s="3"/>
    </row>
    <row r="25" spans="1:93" s="6" customFormat="1" ht="30" customHeight="1" x14ac:dyDescent="0.25">
      <c r="A25" s="25">
        <v>21</v>
      </c>
      <c r="B25" s="25" t="s">
        <v>508</v>
      </c>
      <c r="C25" s="25">
        <v>484</v>
      </c>
      <c r="D25" s="24">
        <v>531</v>
      </c>
      <c r="E25" s="40" t="s">
        <v>178</v>
      </c>
      <c r="F25" s="40" t="s">
        <v>15</v>
      </c>
      <c r="G25" s="3" t="s">
        <v>9</v>
      </c>
      <c r="H25" s="3"/>
    </row>
    <row r="26" spans="1:93" s="6" customFormat="1" ht="30" customHeight="1" x14ac:dyDescent="0.25">
      <c r="A26" s="25">
        <v>22</v>
      </c>
      <c r="B26" s="25" t="s">
        <v>508</v>
      </c>
      <c r="C26" s="25">
        <v>485</v>
      </c>
      <c r="D26" s="41">
        <v>11740</v>
      </c>
      <c r="E26" s="3" t="s">
        <v>24</v>
      </c>
      <c r="F26" s="3" t="s">
        <v>17</v>
      </c>
      <c r="G26" s="5" t="s">
        <v>9</v>
      </c>
      <c r="H26" s="3"/>
    </row>
    <row r="27" spans="1:93" s="6" customFormat="1" ht="30" customHeight="1" x14ac:dyDescent="0.25">
      <c r="A27" s="25">
        <v>23</v>
      </c>
      <c r="B27" s="25" t="s">
        <v>508</v>
      </c>
      <c r="C27" s="25">
        <v>486</v>
      </c>
      <c r="D27" s="41">
        <v>51</v>
      </c>
      <c r="E27" s="3" t="s">
        <v>26</v>
      </c>
      <c r="F27" s="3" t="s">
        <v>17</v>
      </c>
      <c r="G27" s="5" t="s">
        <v>10</v>
      </c>
      <c r="H27" s="3"/>
    </row>
    <row r="28" spans="1:93" s="9" customFormat="1" ht="30" customHeight="1" x14ac:dyDescent="0.25">
      <c r="A28" s="25">
        <v>24</v>
      </c>
      <c r="B28" s="25" t="s">
        <v>508</v>
      </c>
      <c r="C28" s="25">
        <v>487</v>
      </c>
      <c r="D28" s="41">
        <v>617</v>
      </c>
      <c r="E28" s="3" t="s">
        <v>59</v>
      </c>
      <c r="F28" s="3" t="s">
        <v>17</v>
      </c>
      <c r="G28" s="5" t="s">
        <v>173</v>
      </c>
      <c r="H28" s="3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</row>
    <row r="29" spans="1:93" s="32" customFormat="1" ht="30" customHeight="1" x14ac:dyDescent="0.25">
      <c r="A29" s="25">
        <v>25</v>
      </c>
      <c r="B29" s="25" t="s">
        <v>508</v>
      </c>
      <c r="C29" s="25">
        <v>488</v>
      </c>
      <c r="D29" s="41">
        <v>396</v>
      </c>
      <c r="E29" s="5" t="s">
        <v>79</v>
      </c>
      <c r="F29" s="3" t="s">
        <v>17</v>
      </c>
      <c r="G29" s="5" t="s">
        <v>9</v>
      </c>
      <c r="H29" s="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</row>
    <row r="30" spans="1:93" s="6" customFormat="1" ht="30" customHeight="1" x14ac:dyDescent="0.25">
      <c r="A30" s="25">
        <v>26</v>
      </c>
      <c r="B30" s="25" t="s">
        <v>508</v>
      </c>
      <c r="C30" s="25">
        <v>489</v>
      </c>
      <c r="D30" s="41">
        <v>45549</v>
      </c>
      <c r="E30" s="5" t="s">
        <v>180</v>
      </c>
      <c r="F30" s="5" t="s">
        <v>18</v>
      </c>
      <c r="G30" s="5" t="s">
        <v>9</v>
      </c>
      <c r="H30" s="3"/>
    </row>
    <row r="31" spans="1:93" s="6" customFormat="1" ht="30" customHeight="1" x14ac:dyDescent="0.25">
      <c r="A31" s="25">
        <v>27</v>
      </c>
      <c r="B31" s="25" t="s">
        <v>508</v>
      </c>
      <c r="C31" s="25">
        <v>490</v>
      </c>
      <c r="D31" s="41">
        <v>196</v>
      </c>
      <c r="E31" s="5" t="s">
        <v>181</v>
      </c>
      <c r="F31" s="5" t="s">
        <v>18</v>
      </c>
      <c r="G31" s="5" t="s">
        <v>10</v>
      </c>
      <c r="H31" s="5"/>
    </row>
    <row r="32" spans="1:93" s="6" customFormat="1" ht="30" customHeight="1" x14ac:dyDescent="0.25">
      <c r="A32" s="25">
        <v>28</v>
      </c>
      <c r="B32" s="25" t="s">
        <v>508</v>
      </c>
      <c r="C32" s="25">
        <v>491</v>
      </c>
      <c r="D32" s="41">
        <v>2374</v>
      </c>
      <c r="E32" s="40" t="s">
        <v>182</v>
      </c>
      <c r="F32" s="5" t="s">
        <v>18</v>
      </c>
      <c r="G32" s="5" t="s">
        <v>173</v>
      </c>
      <c r="H32" s="5"/>
    </row>
    <row r="33" spans="1:8" s="6" customFormat="1" ht="30" customHeight="1" x14ac:dyDescent="0.25">
      <c r="A33" s="25">
        <v>29</v>
      </c>
      <c r="B33" s="25" t="s">
        <v>508</v>
      </c>
      <c r="C33" s="25">
        <v>492</v>
      </c>
      <c r="D33" s="19">
        <v>2093</v>
      </c>
      <c r="E33" s="5" t="s">
        <v>184</v>
      </c>
      <c r="F33" s="5" t="s">
        <v>18</v>
      </c>
      <c r="G33" s="5" t="s">
        <v>9</v>
      </c>
      <c r="H33" s="5"/>
    </row>
    <row r="34" spans="1:8" s="6" customFormat="1" ht="30" customHeight="1" x14ac:dyDescent="0.25">
      <c r="A34" s="25">
        <v>30</v>
      </c>
      <c r="B34" s="25" t="s">
        <v>508</v>
      </c>
      <c r="C34" s="25">
        <v>493</v>
      </c>
      <c r="D34" s="19">
        <v>17990</v>
      </c>
      <c r="E34" s="5" t="s">
        <v>185</v>
      </c>
      <c r="F34" s="5" t="s">
        <v>18</v>
      </c>
      <c r="G34" s="5" t="s">
        <v>9</v>
      </c>
      <c r="H34" s="5"/>
    </row>
    <row r="35" spans="1:8" s="6" customFormat="1" ht="30" customHeight="1" x14ac:dyDescent="0.25">
      <c r="A35" s="25">
        <v>31</v>
      </c>
      <c r="B35" s="25" t="s">
        <v>508</v>
      </c>
      <c r="C35" s="25">
        <v>494</v>
      </c>
      <c r="D35" s="19">
        <v>78</v>
      </c>
      <c r="E35" s="5" t="s">
        <v>186</v>
      </c>
      <c r="F35" s="5" t="s">
        <v>18</v>
      </c>
      <c r="G35" s="5" t="s">
        <v>10</v>
      </c>
      <c r="H35" s="5"/>
    </row>
    <row r="36" spans="1:8" s="6" customFormat="1" ht="30" customHeight="1" x14ac:dyDescent="0.25">
      <c r="A36" s="25">
        <v>32</v>
      </c>
      <c r="B36" s="25" t="s">
        <v>508</v>
      </c>
      <c r="C36" s="25">
        <v>495</v>
      </c>
      <c r="D36" s="19">
        <v>949</v>
      </c>
      <c r="E36" s="40" t="s">
        <v>187</v>
      </c>
      <c r="F36" s="5" t="s">
        <v>18</v>
      </c>
      <c r="G36" s="5" t="s">
        <v>173</v>
      </c>
      <c r="H36" s="5"/>
    </row>
    <row r="37" spans="1:8" s="6" customFormat="1" ht="30" customHeight="1" x14ac:dyDescent="0.25">
      <c r="A37" s="25">
        <v>33</v>
      </c>
      <c r="B37" s="25" t="s">
        <v>508</v>
      </c>
      <c r="C37" s="25">
        <v>496</v>
      </c>
      <c r="D37" s="19">
        <v>4331</v>
      </c>
      <c r="E37" s="5" t="s">
        <v>39</v>
      </c>
      <c r="F37" s="3" t="s">
        <v>17</v>
      </c>
      <c r="G37" s="5" t="s">
        <v>36</v>
      </c>
      <c r="H37" s="5"/>
    </row>
    <row r="38" spans="1:8" s="6" customFormat="1" ht="30" customHeight="1" x14ac:dyDescent="0.25">
      <c r="A38" s="25">
        <v>34</v>
      </c>
      <c r="B38" s="25" t="s">
        <v>508</v>
      </c>
      <c r="C38" s="25">
        <v>497</v>
      </c>
      <c r="D38" s="19">
        <v>30</v>
      </c>
      <c r="E38" s="40" t="s">
        <v>188</v>
      </c>
      <c r="F38" s="3" t="s">
        <v>15</v>
      </c>
      <c r="G38" s="3" t="s">
        <v>16</v>
      </c>
      <c r="H38" s="5"/>
    </row>
    <row r="39" spans="1:8" s="6" customFormat="1" ht="30" customHeight="1" x14ac:dyDescent="0.25">
      <c r="A39" s="25">
        <v>35</v>
      </c>
      <c r="B39" s="25" t="s">
        <v>537</v>
      </c>
      <c r="C39" s="25">
        <v>14</v>
      </c>
      <c r="D39" s="19">
        <v>45</v>
      </c>
      <c r="E39" s="53" t="s">
        <v>538</v>
      </c>
      <c r="F39" s="40" t="s">
        <v>57</v>
      </c>
      <c r="G39" s="3" t="s">
        <v>53</v>
      </c>
      <c r="H39" s="5"/>
    </row>
    <row r="40" spans="1:8" s="6" customFormat="1" ht="30" customHeight="1" x14ac:dyDescent="0.25">
      <c r="A40" s="25">
        <v>36</v>
      </c>
      <c r="B40" s="25" t="s">
        <v>537</v>
      </c>
      <c r="C40" s="25">
        <v>14</v>
      </c>
      <c r="D40" s="19">
        <v>45</v>
      </c>
      <c r="E40" s="53" t="s">
        <v>539</v>
      </c>
      <c r="F40" s="40" t="s">
        <v>57</v>
      </c>
      <c r="G40" s="53" t="s">
        <v>66</v>
      </c>
      <c r="H40" s="5"/>
    </row>
    <row r="41" spans="1:8" s="6" customFormat="1" ht="30" customHeight="1" x14ac:dyDescent="0.25">
      <c r="A41" s="25">
        <v>37</v>
      </c>
      <c r="B41" s="25" t="s">
        <v>537</v>
      </c>
      <c r="C41" s="25">
        <v>14</v>
      </c>
      <c r="D41" s="19">
        <v>300</v>
      </c>
      <c r="E41" s="53" t="s">
        <v>540</v>
      </c>
      <c r="F41" s="40" t="s">
        <v>57</v>
      </c>
      <c r="G41" s="3" t="s">
        <v>53</v>
      </c>
      <c r="H41" s="5"/>
    </row>
    <row r="42" spans="1:8" s="6" customFormat="1" ht="30" customHeight="1" x14ac:dyDescent="0.25">
      <c r="A42" s="25">
        <v>38</v>
      </c>
      <c r="B42" s="25" t="s">
        <v>537</v>
      </c>
      <c r="C42" s="25">
        <v>14</v>
      </c>
      <c r="D42" s="19">
        <v>171</v>
      </c>
      <c r="E42" s="53" t="s">
        <v>543</v>
      </c>
      <c r="F42" s="40" t="s">
        <v>57</v>
      </c>
      <c r="G42" s="53" t="s">
        <v>542</v>
      </c>
      <c r="H42" s="5"/>
    </row>
    <row r="43" spans="1:8" s="6" customFormat="1" ht="30" customHeight="1" x14ac:dyDescent="0.25">
      <c r="A43" s="25">
        <v>39</v>
      </c>
      <c r="B43" s="25" t="s">
        <v>537</v>
      </c>
      <c r="C43" s="25">
        <v>14</v>
      </c>
      <c r="D43" s="19">
        <v>453</v>
      </c>
      <c r="E43" s="53" t="s">
        <v>541</v>
      </c>
      <c r="F43" s="40" t="s">
        <v>57</v>
      </c>
      <c r="G43" s="53" t="s">
        <v>74</v>
      </c>
      <c r="H43" s="5"/>
    </row>
    <row r="44" spans="1:8" s="6" customFormat="1" ht="30" customHeight="1" x14ac:dyDescent="0.25">
      <c r="A44" s="25">
        <v>40</v>
      </c>
      <c r="B44" s="25" t="s">
        <v>537</v>
      </c>
      <c r="C44" s="25">
        <v>14</v>
      </c>
      <c r="D44" s="19">
        <v>50</v>
      </c>
      <c r="E44" s="53" t="s">
        <v>544</v>
      </c>
      <c r="F44" s="40" t="s">
        <v>57</v>
      </c>
      <c r="G44" s="42" t="s">
        <v>226</v>
      </c>
      <c r="H44" s="5"/>
    </row>
    <row r="45" spans="1:8" s="6" customFormat="1" ht="30" customHeight="1" x14ac:dyDescent="0.25">
      <c r="A45" s="25">
        <v>41</v>
      </c>
      <c r="B45" s="25" t="s">
        <v>537</v>
      </c>
      <c r="C45" s="25">
        <v>14</v>
      </c>
      <c r="D45" s="19">
        <v>81.099999999999994</v>
      </c>
      <c r="E45" s="53" t="s">
        <v>545</v>
      </c>
      <c r="F45" s="40" t="s">
        <v>57</v>
      </c>
      <c r="G45" s="40" t="s">
        <v>54</v>
      </c>
      <c r="H45" s="5"/>
    </row>
    <row r="46" spans="1:8" s="6" customFormat="1" ht="30" customHeight="1" x14ac:dyDescent="0.25">
      <c r="A46" s="25">
        <v>42</v>
      </c>
      <c r="B46" s="26" t="s">
        <v>509</v>
      </c>
      <c r="C46" s="25">
        <v>501</v>
      </c>
      <c r="D46" s="19">
        <v>1000</v>
      </c>
      <c r="E46" s="5" t="s">
        <v>510</v>
      </c>
      <c r="F46" s="5" t="s">
        <v>17</v>
      </c>
      <c r="G46" s="3" t="s">
        <v>53</v>
      </c>
      <c r="H46" s="5"/>
    </row>
    <row r="47" spans="1:8" s="6" customFormat="1" ht="30" customHeight="1" x14ac:dyDescent="0.25">
      <c r="A47" s="25">
        <v>43</v>
      </c>
      <c r="B47" s="26" t="s">
        <v>511</v>
      </c>
      <c r="C47" s="25">
        <v>502</v>
      </c>
      <c r="D47" s="19">
        <v>29000</v>
      </c>
      <c r="E47" s="5" t="s">
        <v>512</v>
      </c>
      <c r="F47" s="5" t="s">
        <v>17</v>
      </c>
      <c r="G47" s="3" t="s">
        <v>53</v>
      </c>
      <c r="H47" s="5"/>
    </row>
    <row r="48" spans="1:8" s="6" customFormat="1" ht="30" customHeight="1" x14ac:dyDescent="0.25">
      <c r="A48" s="25">
        <v>44</v>
      </c>
      <c r="B48" s="26" t="s">
        <v>513</v>
      </c>
      <c r="C48" s="25">
        <v>15</v>
      </c>
      <c r="D48" s="19">
        <v>35</v>
      </c>
      <c r="E48" s="5" t="s">
        <v>546</v>
      </c>
      <c r="F48" s="40" t="s">
        <v>57</v>
      </c>
      <c r="G48" s="40" t="s">
        <v>16</v>
      </c>
      <c r="H48" s="5"/>
    </row>
    <row r="49" spans="1:12" s="6" customFormat="1" ht="30" customHeight="1" x14ac:dyDescent="0.25">
      <c r="A49" s="25">
        <v>45</v>
      </c>
      <c r="B49" s="26" t="s">
        <v>513</v>
      </c>
      <c r="C49" s="25">
        <v>504</v>
      </c>
      <c r="D49" s="19">
        <v>5414.5</v>
      </c>
      <c r="E49" s="5" t="s">
        <v>516</v>
      </c>
      <c r="F49" s="3" t="s">
        <v>49</v>
      </c>
      <c r="G49" s="3" t="s">
        <v>16</v>
      </c>
      <c r="H49" s="5"/>
    </row>
    <row r="50" spans="1:12" s="6" customFormat="1" ht="30" customHeight="1" x14ac:dyDescent="0.25">
      <c r="A50" s="25">
        <v>46</v>
      </c>
      <c r="B50" s="26" t="s">
        <v>513</v>
      </c>
      <c r="C50" s="25">
        <v>505</v>
      </c>
      <c r="D50" s="19">
        <v>84319.35</v>
      </c>
      <c r="E50" s="53" t="s">
        <v>517</v>
      </c>
      <c r="F50" s="40" t="s">
        <v>197</v>
      </c>
      <c r="G50" s="40" t="s">
        <v>16</v>
      </c>
      <c r="H50" s="5"/>
    </row>
    <row r="51" spans="1:12" s="6" customFormat="1" ht="30" customHeight="1" x14ac:dyDescent="0.25">
      <c r="A51" s="25">
        <v>47</v>
      </c>
      <c r="B51" s="26" t="s">
        <v>513</v>
      </c>
      <c r="C51" s="25">
        <v>506</v>
      </c>
      <c r="D51" s="19">
        <v>1445.85</v>
      </c>
      <c r="E51" s="5" t="s">
        <v>518</v>
      </c>
      <c r="F51" s="3" t="s">
        <v>51</v>
      </c>
      <c r="G51" s="3" t="s">
        <v>55</v>
      </c>
      <c r="H51" s="5"/>
    </row>
    <row r="52" spans="1:12" s="6" customFormat="1" ht="30" customHeight="1" x14ac:dyDescent="0.25">
      <c r="A52" s="25">
        <v>48</v>
      </c>
      <c r="B52" s="26" t="s">
        <v>513</v>
      </c>
      <c r="C52" s="25">
        <v>507</v>
      </c>
      <c r="D52" s="19">
        <v>323.3</v>
      </c>
      <c r="E52" s="5" t="s">
        <v>519</v>
      </c>
      <c r="F52" s="5" t="s">
        <v>44</v>
      </c>
      <c r="G52" s="3" t="s">
        <v>16</v>
      </c>
      <c r="H52" s="5"/>
    </row>
    <row r="53" spans="1:12" s="6" customFormat="1" ht="30" customHeight="1" x14ac:dyDescent="0.25">
      <c r="A53" s="25">
        <v>49</v>
      </c>
      <c r="B53" s="26" t="s">
        <v>513</v>
      </c>
      <c r="C53" s="25">
        <v>508</v>
      </c>
      <c r="D53" s="19">
        <v>1255.5999999999999</v>
      </c>
      <c r="E53" s="5" t="s">
        <v>520</v>
      </c>
      <c r="F53" s="5" t="s">
        <v>48</v>
      </c>
      <c r="G53" s="3" t="s">
        <v>54</v>
      </c>
      <c r="H53" s="5"/>
    </row>
    <row r="54" spans="1:12" s="6" customFormat="1" ht="30" customHeight="1" x14ac:dyDescent="0.25">
      <c r="A54" s="25">
        <v>50</v>
      </c>
      <c r="B54" s="26" t="s">
        <v>513</v>
      </c>
      <c r="C54" s="25">
        <v>509</v>
      </c>
      <c r="D54" s="19">
        <v>58.59</v>
      </c>
      <c r="E54" s="53" t="s">
        <v>521</v>
      </c>
      <c r="F54" s="40" t="s">
        <v>208</v>
      </c>
      <c r="G54" s="3" t="s">
        <v>16</v>
      </c>
      <c r="H54" s="5"/>
    </row>
    <row r="55" spans="1:12" s="6" customFormat="1" ht="30" customHeight="1" x14ac:dyDescent="0.25">
      <c r="A55" s="25">
        <v>51</v>
      </c>
      <c r="B55" s="26" t="s">
        <v>513</v>
      </c>
      <c r="C55" s="25">
        <v>510</v>
      </c>
      <c r="D55" s="19">
        <v>1258.1099999999999</v>
      </c>
      <c r="E55" s="5" t="s">
        <v>522</v>
      </c>
      <c r="F55" s="40" t="s">
        <v>86</v>
      </c>
      <c r="G55" s="40" t="s">
        <v>54</v>
      </c>
      <c r="H55" s="5"/>
    </row>
    <row r="56" spans="1:12" s="6" customFormat="1" ht="30" customHeight="1" x14ac:dyDescent="0.25">
      <c r="A56" s="25">
        <v>52</v>
      </c>
      <c r="B56" s="26" t="s">
        <v>513</v>
      </c>
      <c r="C56" s="25">
        <v>511</v>
      </c>
      <c r="D56" s="19">
        <v>555.73</v>
      </c>
      <c r="E56" s="5" t="s">
        <v>523</v>
      </c>
      <c r="F56" s="53" t="s">
        <v>524</v>
      </c>
      <c r="G56" s="53" t="s">
        <v>74</v>
      </c>
      <c r="H56" s="5"/>
      <c r="I56" s="27"/>
    </row>
    <row r="57" spans="1:12" s="6" customFormat="1" ht="30" customHeight="1" x14ac:dyDescent="0.25">
      <c r="A57" s="25">
        <v>53</v>
      </c>
      <c r="B57" s="26" t="s">
        <v>513</v>
      </c>
      <c r="C57" s="25">
        <v>512</v>
      </c>
      <c r="D57" s="19">
        <v>1190.81</v>
      </c>
      <c r="E57" s="5" t="s">
        <v>525</v>
      </c>
      <c r="F57" s="3" t="s">
        <v>63</v>
      </c>
      <c r="G57" s="3" t="s">
        <v>56</v>
      </c>
      <c r="H57" s="5"/>
      <c r="I57" s="27"/>
    </row>
    <row r="58" spans="1:12" s="6" customFormat="1" ht="30" customHeight="1" x14ac:dyDescent="0.25">
      <c r="A58" s="25">
        <v>54</v>
      </c>
      <c r="B58" s="26" t="s">
        <v>513</v>
      </c>
      <c r="C58" s="25">
        <v>513</v>
      </c>
      <c r="D58" s="19">
        <v>806.54</v>
      </c>
      <c r="E58" s="5" t="s">
        <v>526</v>
      </c>
      <c r="F58" s="3" t="s">
        <v>45</v>
      </c>
      <c r="G58" s="3" t="s">
        <v>55</v>
      </c>
      <c r="H58" s="5"/>
      <c r="I58" s="27"/>
      <c r="J58" s="22"/>
    </row>
    <row r="59" spans="1:12" s="6" customFormat="1" ht="30" customHeight="1" x14ac:dyDescent="0.25">
      <c r="A59" s="25">
        <v>55</v>
      </c>
      <c r="B59" s="26" t="s">
        <v>513</v>
      </c>
      <c r="C59" s="25">
        <v>514</v>
      </c>
      <c r="D59" s="41">
        <v>128.54</v>
      </c>
      <c r="E59" s="5" t="s">
        <v>527</v>
      </c>
      <c r="F59" s="3" t="s">
        <v>45</v>
      </c>
      <c r="G59" s="3" t="s">
        <v>55</v>
      </c>
      <c r="H59" s="5"/>
      <c r="I59" s="23"/>
      <c r="J59" s="22"/>
      <c r="K59" s="30"/>
      <c r="L59" s="22"/>
    </row>
    <row r="60" spans="1:12" s="6" customFormat="1" ht="30" customHeight="1" x14ac:dyDescent="0.25">
      <c r="A60" s="25">
        <v>56</v>
      </c>
      <c r="B60" s="26" t="s">
        <v>513</v>
      </c>
      <c r="C60" s="25">
        <v>515</v>
      </c>
      <c r="D60" s="19">
        <v>610.21</v>
      </c>
      <c r="E60" s="5" t="s">
        <v>528</v>
      </c>
      <c r="F60" s="3" t="s">
        <v>45</v>
      </c>
      <c r="G60" s="3" t="s">
        <v>55</v>
      </c>
      <c r="H60" s="5"/>
      <c r="J60" s="22"/>
    </row>
    <row r="61" spans="1:12" s="6" customFormat="1" ht="30" customHeight="1" x14ac:dyDescent="0.25">
      <c r="A61" s="25">
        <v>57</v>
      </c>
      <c r="B61" s="26" t="s">
        <v>513</v>
      </c>
      <c r="C61" s="25">
        <v>516</v>
      </c>
      <c r="D61" s="19">
        <v>2206.36</v>
      </c>
      <c r="E61" s="5" t="s">
        <v>529</v>
      </c>
      <c r="F61" s="3" t="s">
        <v>45</v>
      </c>
      <c r="G61" s="3" t="s">
        <v>55</v>
      </c>
      <c r="H61" s="5"/>
      <c r="I61" s="29"/>
      <c r="J61" s="22"/>
    </row>
    <row r="62" spans="1:12" s="6" customFormat="1" ht="30" customHeight="1" x14ac:dyDescent="0.25">
      <c r="A62" s="25">
        <v>58</v>
      </c>
      <c r="B62" s="26" t="s">
        <v>513</v>
      </c>
      <c r="C62" s="25">
        <v>517</v>
      </c>
      <c r="D62" s="19">
        <v>684.48</v>
      </c>
      <c r="E62" s="5" t="s">
        <v>530</v>
      </c>
      <c r="F62" s="3" t="s">
        <v>45</v>
      </c>
      <c r="G62" s="3" t="s">
        <v>55</v>
      </c>
      <c r="H62" s="5"/>
      <c r="J62" s="22"/>
    </row>
    <row r="63" spans="1:12" s="6" customFormat="1" ht="30" customHeight="1" x14ac:dyDescent="0.25">
      <c r="A63" s="25">
        <v>59</v>
      </c>
      <c r="B63" s="26" t="s">
        <v>513</v>
      </c>
      <c r="C63" s="25">
        <v>518</v>
      </c>
      <c r="D63" s="19">
        <v>5501.62</v>
      </c>
      <c r="E63" s="5" t="s">
        <v>531</v>
      </c>
      <c r="F63" s="3" t="s">
        <v>45</v>
      </c>
      <c r="G63" s="3" t="s">
        <v>55</v>
      </c>
      <c r="H63" s="5"/>
      <c r="J63" s="22"/>
    </row>
    <row r="64" spans="1:12" s="6" customFormat="1" ht="30" customHeight="1" x14ac:dyDescent="0.25">
      <c r="A64" s="25">
        <v>60</v>
      </c>
      <c r="B64" s="26" t="s">
        <v>513</v>
      </c>
      <c r="C64" s="25">
        <v>519</v>
      </c>
      <c r="D64" s="19">
        <v>70</v>
      </c>
      <c r="E64" s="5" t="s">
        <v>532</v>
      </c>
      <c r="F64" s="3" t="s">
        <v>45</v>
      </c>
      <c r="G64" s="3" t="s">
        <v>55</v>
      </c>
      <c r="H64" s="5"/>
    </row>
    <row r="65" spans="1:11" s="6" customFormat="1" ht="30" customHeight="1" x14ac:dyDescent="0.25">
      <c r="A65" s="25">
        <v>61</v>
      </c>
      <c r="B65" s="26" t="s">
        <v>513</v>
      </c>
      <c r="C65" s="25">
        <v>520</v>
      </c>
      <c r="D65" s="19">
        <v>5414.5</v>
      </c>
      <c r="E65" s="5" t="s">
        <v>516</v>
      </c>
      <c r="F65" s="3" t="s">
        <v>49</v>
      </c>
      <c r="G65" s="3" t="s">
        <v>16</v>
      </c>
      <c r="H65" s="5"/>
    </row>
    <row r="66" spans="1:11" s="6" customFormat="1" ht="45" x14ac:dyDescent="0.25">
      <c r="A66" s="25">
        <v>62</v>
      </c>
      <c r="B66" s="26" t="s">
        <v>513</v>
      </c>
      <c r="C66" s="25">
        <v>521</v>
      </c>
      <c r="D66" s="19">
        <v>125.58</v>
      </c>
      <c r="E66" s="5" t="s">
        <v>533</v>
      </c>
      <c r="F66" s="5" t="s">
        <v>52</v>
      </c>
      <c r="G66" s="3" t="s">
        <v>16</v>
      </c>
      <c r="H66" s="5"/>
    </row>
    <row r="67" spans="1:11" s="6" customFormat="1" ht="30" customHeight="1" x14ac:dyDescent="0.25">
      <c r="A67" s="25">
        <v>63</v>
      </c>
      <c r="B67" s="26" t="s">
        <v>513</v>
      </c>
      <c r="C67" s="25">
        <v>522</v>
      </c>
      <c r="D67" s="19">
        <v>996.67</v>
      </c>
      <c r="E67" s="16" t="s">
        <v>534</v>
      </c>
      <c r="F67" s="3" t="s">
        <v>68</v>
      </c>
      <c r="G67" s="3" t="s">
        <v>54</v>
      </c>
      <c r="H67" s="5"/>
    </row>
    <row r="68" spans="1:11" s="6" customFormat="1" ht="45.75" customHeight="1" x14ac:dyDescent="0.25">
      <c r="A68" s="25">
        <v>64</v>
      </c>
      <c r="B68" s="26" t="s">
        <v>513</v>
      </c>
      <c r="C68" s="25">
        <v>523</v>
      </c>
      <c r="D68" s="19">
        <v>1695.75</v>
      </c>
      <c r="E68" s="5" t="s">
        <v>535</v>
      </c>
      <c r="F68" s="3" t="s">
        <v>51</v>
      </c>
      <c r="G68" s="3" t="s">
        <v>55</v>
      </c>
      <c r="H68" s="5"/>
    </row>
    <row r="69" spans="1:11" s="6" customFormat="1" ht="37.5" customHeight="1" x14ac:dyDescent="0.25">
      <c r="A69" s="25">
        <v>65</v>
      </c>
      <c r="B69" s="26" t="s">
        <v>513</v>
      </c>
      <c r="C69" s="25">
        <v>524</v>
      </c>
      <c r="D69" s="19">
        <v>25962.18</v>
      </c>
      <c r="E69" s="16" t="s">
        <v>536</v>
      </c>
      <c r="F69" s="3" t="s">
        <v>50</v>
      </c>
      <c r="G69" s="3" t="s">
        <v>56</v>
      </c>
      <c r="H69" s="5"/>
    </row>
    <row r="70" spans="1:11" s="6" customFormat="1" ht="30" customHeight="1" x14ac:dyDescent="0.25">
      <c r="A70" s="2"/>
      <c r="B70" s="5"/>
      <c r="C70" s="3"/>
      <c r="D70" s="34">
        <v>-32434.5</v>
      </c>
      <c r="E70" s="5" t="s">
        <v>73</v>
      </c>
      <c r="F70" s="5"/>
      <c r="G70" s="3"/>
      <c r="H70" s="5"/>
      <c r="I70" s="23"/>
      <c r="K70" s="29"/>
    </row>
    <row r="71" spans="1:11" ht="21" customHeight="1" x14ac:dyDescent="0.25">
      <c r="A71" s="10"/>
      <c r="B71" s="11" t="s">
        <v>507</v>
      </c>
      <c r="C71" s="12"/>
      <c r="D71" s="13">
        <f>SUM(D5:D70)</f>
        <v>343965.86999999988</v>
      </c>
      <c r="E71" s="10"/>
      <c r="F71" s="10"/>
      <c r="G71" s="10"/>
      <c r="H71" s="10"/>
      <c r="I71" s="28"/>
      <c r="J71" s="28"/>
    </row>
    <row r="72" spans="1:11" ht="20.25" customHeight="1" x14ac:dyDescent="0.25">
      <c r="A72" s="10"/>
      <c r="B72" s="70" t="s">
        <v>274</v>
      </c>
      <c r="C72" s="71"/>
      <c r="D72" s="13">
        <v>2141802.31</v>
      </c>
      <c r="E72" s="45"/>
      <c r="F72" s="44"/>
      <c r="G72" s="10"/>
      <c r="H72" s="10"/>
      <c r="I72" s="28">
        <f>'IANUARIE 2021'!D84+'FEBRUARIE 2021'!D78+'MARTIE 2021'!D157+'APRILIE 2021'!D100+'MAI 2021'!D72+'IUNIE 2021'!D71</f>
        <v>2141802.3100000005</v>
      </c>
      <c r="J72" s="28">
        <f>D72-I72</f>
        <v>0</v>
      </c>
    </row>
  </sheetData>
  <mergeCells count="2">
    <mergeCell ref="A2:G2"/>
    <mergeCell ref="B72:C72"/>
  </mergeCells>
  <phoneticPr fontId="3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36296-13E6-4AB3-A237-2437D36D5945}">
  <sheetPr>
    <tabColor rgb="FF92D050"/>
  </sheetPr>
  <dimension ref="A2:CO78"/>
  <sheetViews>
    <sheetView topLeftCell="A62" workbookViewId="0">
      <selection activeCell="F68" sqref="F68"/>
    </sheetView>
  </sheetViews>
  <sheetFormatPr defaultRowHeight="15" x14ac:dyDescent="0.25"/>
  <cols>
    <col min="2" max="2" width="18.140625" customWidth="1"/>
    <col min="3" max="4" width="17.85546875" customWidth="1"/>
    <col min="5" max="5" width="26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69" t="s">
        <v>171</v>
      </c>
      <c r="B2" s="69"/>
      <c r="C2" s="69"/>
      <c r="D2" s="69"/>
      <c r="E2" s="69"/>
      <c r="F2" s="69"/>
      <c r="G2" s="69"/>
      <c r="H2" s="1"/>
    </row>
    <row r="3" spans="1:12" s="6" customFormat="1" x14ac:dyDescent="0.25">
      <c r="A3" s="8"/>
      <c r="B3" s="8"/>
      <c r="C3" s="8"/>
      <c r="D3" s="8"/>
      <c r="E3" s="8"/>
      <c r="F3" s="8"/>
      <c r="G3" s="8"/>
      <c r="H3" s="8"/>
    </row>
    <row r="4" spans="1:12" s="6" customFormat="1" ht="76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34</v>
      </c>
    </row>
    <row r="5" spans="1:12" s="6" customFormat="1" ht="43.5" customHeight="1" x14ac:dyDescent="0.25">
      <c r="A5" s="25">
        <v>1</v>
      </c>
      <c r="B5" s="26" t="s">
        <v>547</v>
      </c>
      <c r="C5" s="25">
        <v>525</v>
      </c>
      <c r="D5" s="19">
        <v>285.89999999999998</v>
      </c>
      <c r="E5" s="53" t="s">
        <v>514</v>
      </c>
      <c r="F5" s="5" t="s">
        <v>515</v>
      </c>
      <c r="G5" s="53" t="s">
        <v>192</v>
      </c>
      <c r="H5" s="2"/>
    </row>
    <row r="6" spans="1:12" s="6" customFormat="1" ht="43.5" customHeight="1" x14ac:dyDescent="0.25">
      <c r="A6" s="25">
        <v>2</v>
      </c>
      <c r="B6" s="26" t="s">
        <v>580</v>
      </c>
      <c r="C6" s="25">
        <v>16</v>
      </c>
      <c r="D6" s="19">
        <v>1400</v>
      </c>
      <c r="E6" s="55" t="s">
        <v>584</v>
      </c>
      <c r="F6" s="40" t="s">
        <v>57</v>
      </c>
      <c r="G6" s="55" t="s">
        <v>16</v>
      </c>
      <c r="H6" s="2"/>
    </row>
    <row r="7" spans="1:12" s="6" customFormat="1" ht="43.5" customHeight="1" x14ac:dyDescent="0.25">
      <c r="A7" s="25">
        <v>3</v>
      </c>
      <c r="B7" s="25" t="s">
        <v>548</v>
      </c>
      <c r="C7" s="25">
        <v>528</v>
      </c>
      <c r="D7" s="38">
        <v>2494</v>
      </c>
      <c r="E7" s="3" t="s">
        <v>19</v>
      </c>
      <c r="F7" s="3" t="s">
        <v>8</v>
      </c>
      <c r="G7" s="3" t="s">
        <v>9</v>
      </c>
      <c r="H7" s="2"/>
    </row>
    <row r="8" spans="1:12" s="6" customFormat="1" ht="30" customHeight="1" x14ac:dyDescent="0.25">
      <c r="A8" s="25">
        <v>4</v>
      </c>
      <c r="B8" s="25" t="s">
        <v>548</v>
      </c>
      <c r="C8" s="25">
        <v>529</v>
      </c>
      <c r="D8" s="54">
        <v>152</v>
      </c>
      <c r="E8" s="3" t="s">
        <v>58</v>
      </c>
      <c r="F8" s="3" t="s">
        <v>8</v>
      </c>
      <c r="G8" s="40" t="s">
        <v>173</v>
      </c>
      <c r="H8" s="3"/>
      <c r="J8" s="15"/>
    </row>
    <row r="9" spans="1:12" s="6" customFormat="1" ht="30" customHeight="1" x14ac:dyDescent="0.25">
      <c r="A9" s="25">
        <v>5</v>
      </c>
      <c r="B9" s="25" t="s">
        <v>548</v>
      </c>
      <c r="C9" s="25">
        <v>530</v>
      </c>
      <c r="D9" s="54">
        <v>2359</v>
      </c>
      <c r="E9" s="3" t="s">
        <v>19</v>
      </c>
      <c r="F9" s="3" t="s">
        <v>8</v>
      </c>
      <c r="G9" s="3" t="s">
        <v>9</v>
      </c>
      <c r="H9" s="3"/>
      <c r="J9" s="15"/>
    </row>
    <row r="10" spans="1:12" s="6" customFormat="1" ht="30" customHeight="1" x14ac:dyDescent="0.25">
      <c r="A10" s="25">
        <v>6</v>
      </c>
      <c r="B10" s="25" t="s">
        <v>548</v>
      </c>
      <c r="C10" s="25">
        <v>531</v>
      </c>
      <c r="D10" s="54">
        <v>172</v>
      </c>
      <c r="E10" s="3" t="s">
        <v>58</v>
      </c>
      <c r="F10" s="3" t="s">
        <v>8</v>
      </c>
      <c r="G10" s="40" t="s">
        <v>173</v>
      </c>
      <c r="H10" s="3"/>
      <c r="J10" s="15"/>
    </row>
    <row r="11" spans="1:12" s="6" customFormat="1" ht="30" customHeight="1" x14ac:dyDescent="0.25">
      <c r="A11" s="25">
        <v>7</v>
      </c>
      <c r="B11" s="25" t="s">
        <v>548</v>
      </c>
      <c r="C11" s="25">
        <v>532</v>
      </c>
      <c r="D11" s="54">
        <v>4589</v>
      </c>
      <c r="E11" s="3" t="s">
        <v>19</v>
      </c>
      <c r="F11" s="3" t="s">
        <v>8</v>
      </c>
      <c r="G11" s="3" t="s">
        <v>9</v>
      </c>
      <c r="H11" s="3"/>
      <c r="J11" s="15"/>
    </row>
    <row r="12" spans="1:12" s="6" customFormat="1" ht="30" customHeight="1" x14ac:dyDescent="0.25">
      <c r="A12" s="25">
        <v>8</v>
      </c>
      <c r="B12" s="25" t="s">
        <v>548</v>
      </c>
      <c r="C12" s="25">
        <v>533</v>
      </c>
      <c r="D12" s="54">
        <v>459</v>
      </c>
      <c r="E12" s="40" t="s">
        <v>176</v>
      </c>
      <c r="F12" s="3" t="s">
        <v>8</v>
      </c>
      <c r="G12" s="3" t="s">
        <v>10</v>
      </c>
      <c r="H12" s="3"/>
      <c r="J12" s="15"/>
    </row>
    <row r="13" spans="1:12" s="6" customFormat="1" ht="30" customHeight="1" x14ac:dyDescent="0.25">
      <c r="A13" s="25">
        <v>9</v>
      </c>
      <c r="B13" s="25" t="s">
        <v>548</v>
      </c>
      <c r="C13" s="25">
        <v>534</v>
      </c>
      <c r="D13" s="54">
        <v>202</v>
      </c>
      <c r="E13" s="3" t="s">
        <v>58</v>
      </c>
      <c r="F13" s="3" t="s">
        <v>8</v>
      </c>
      <c r="G13" s="40" t="s">
        <v>173</v>
      </c>
      <c r="H13" s="3"/>
      <c r="J13" s="15"/>
    </row>
    <row r="14" spans="1:12" s="6" customFormat="1" ht="30" customHeight="1" x14ac:dyDescent="0.25">
      <c r="A14" s="25">
        <v>10</v>
      </c>
      <c r="B14" s="25" t="s">
        <v>548</v>
      </c>
      <c r="C14" s="25">
        <v>535</v>
      </c>
      <c r="D14" s="54">
        <v>2469</v>
      </c>
      <c r="E14" s="40" t="s">
        <v>175</v>
      </c>
      <c r="F14" s="3" t="s">
        <v>8</v>
      </c>
      <c r="G14" s="3" t="s">
        <v>9</v>
      </c>
      <c r="H14" s="3"/>
      <c r="J14" s="15"/>
      <c r="K14" s="15"/>
    </row>
    <row r="15" spans="1:12" s="6" customFormat="1" ht="30" customHeight="1" x14ac:dyDescent="0.25">
      <c r="A15" s="25">
        <v>11</v>
      </c>
      <c r="B15" s="25" t="s">
        <v>548</v>
      </c>
      <c r="C15" s="25">
        <v>536</v>
      </c>
      <c r="D15" s="54">
        <v>56</v>
      </c>
      <c r="E15" s="3" t="s">
        <v>58</v>
      </c>
      <c r="F15" s="3" t="s">
        <v>8</v>
      </c>
      <c r="G15" s="40" t="s">
        <v>173</v>
      </c>
      <c r="H15" s="3"/>
      <c r="J15" s="15"/>
      <c r="K15" s="15"/>
    </row>
    <row r="16" spans="1:12" s="6" customFormat="1" ht="30" customHeight="1" x14ac:dyDescent="0.25">
      <c r="A16" s="25">
        <v>12</v>
      </c>
      <c r="B16" s="25" t="s">
        <v>548</v>
      </c>
      <c r="C16" s="25">
        <v>537</v>
      </c>
      <c r="D16" s="54">
        <v>4588</v>
      </c>
      <c r="E16" s="3" t="s">
        <v>19</v>
      </c>
      <c r="F16" s="3" t="s">
        <v>8</v>
      </c>
      <c r="G16" s="3" t="s">
        <v>9</v>
      </c>
      <c r="H16" s="3"/>
      <c r="J16" s="15"/>
      <c r="K16" s="15"/>
    </row>
    <row r="17" spans="1:93" s="6" customFormat="1" ht="30" customHeight="1" x14ac:dyDescent="0.25">
      <c r="A17" s="25">
        <v>13</v>
      </c>
      <c r="B17" s="25" t="s">
        <v>548</v>
      </c>
      <c r="C17" s="25">
        <v>538</v>
      </c>
      <c r="D17" s="54">
        <v>152</v>
      </c>
      <c r="E17" s="3" t="s">
        <v>58</v>
      </c>
      <c r="F17" s="3" t="s">
        <v>8</v>
      </c>
      <c r="G17" s="40" t="s">
        <v>173</v>
      </c>
      <c r="H17" s="3"/>
      <c r="J17" s="15"/>
      <c r="K17" s="15"/>
    </row>
    <row r="18" spans="1:93" s="6" customFormat="1" ht="30" customHeight="1" x14ac:dyDescent="0.25">
      <c r="A18" s="25">
        <v>14</v>
      </c>
      <c r="B18" s="25" t="s">
        <v>548</v>
      </c>
      <c r="C18" s="25">
        <v>539</v>
      </c>
      <c r="D18" s="54">
        <v>6194</v>
      </c>
      <c r="E18" s="3" t="s">
        <v>19</v>
      </c>
      <c r="F18" s="3" t="s">
        <v>8</v>
      </c>
      <c r="G18" s="3" t="s">
        <v>9</v>
      </c>
      <c r="H18" s="3"/>
      <c r="J18" s="15"/>
      <c r="K18" s="15"/>
    </row>
    <row r="19" spans="1:93" s="6" customFormat="1" ht="30" customHeight="1" x14ac:dyDescent="0.25">
      <c r="A19" s="25">
        <v>15</v>
      </c>
      <c r="B19" s="25" t="s">
        <v>548</v>
      </c>
      <c r="C19" s="25">
        <v>540</v>
      </c>
      <c r="D19" s="54">
        <v>202</v>
      </c>
      <c r="E19" s="3" t="s">
        <v>58</v>
      </c>
      <c r="F19" s="3" t="s">
        <v>8</v>
      </c>
      <c r="G19" s="40" t="s">
        <v>173</v>
      </c>
      <c r="H19" s="3"/>
      <c r="J19" s="15"/>
    </row>
    <row r="20" spans="1:93" s="6" customFormat="1" ht="30" customHeight="1" x14ac:dyDescent="0.25">
      <c r="A20" s="25">
        <v>16</v>
      </c>
      <c r="B20" s="25" t="s">
        <v>548</v>
      </c>
      <c r="C20" s="25">
        <v>541</v>
      </c>
      <c r="D20" s="54">
        <v>7079</v>
      </c>
      <c r="E20" s="3" t="s">
        <v>19</v>
      </c>
      <c r="F20" s="3" t="s">
        <v>8</v>
      </c>
      <c r="G20" s="3" t="s">
        <v>9</v>
      </c>
      <c r="H20" s="3"/>
      <c r="J20" s="15"/>
    </row>
    <row r="21" spans="1:93" s="6" customFormat="1" ht="30" customHeight="1" x14ac:dyDescent="0.25">
      <c r="A21" s="25">
        <v>17</v>
      </c>
      <c r="B21" s="25" t="s">
        <v>548</v>
      </c>
      <c r="C21" s="25">
        <v>542</v>
      </c>
      <c r="D21" s="54">
        <v>34684</v>
      </c>
      <c r="E21" s="3" t="s">
        <v>19</v>
      </c>
      <c r="F21" s="3" t="s">
        <v>11</v>
      </c>
      <c r="G21" s="3" t="s">
        <v>9</v>
      </c>
      <c r="H21" s="3"/>
      <c r="J21" s="15"/>
    </row>
    <row r="22" spans="1:93" s="6" customFormat="1" ht="30" customHeight="1" x14ac:dyDescent="0.25">
      <c r="A22" s="25">
        <v>18</v>
      </c>
      <c r="B22" s="25" t="s">
        <v>548</v>
      </c>
      <c r="C22" s="25">
        <v>543</v>
      </c>
      <c r="D22" s="54">
        <v>1681</v>
      </c>
      <c r="E22" s="3" t="s">
        <v>58</v>
      </c>
      <c r="F22" s="3" t="s">
        <v>11</v>
      </c>
      <c r="G22" s="40" t="s">
        <v>173</v>
      </c>
      <c r="H22" s="3"/>
      <c r="J22" s="15"/>
    </row>
    <row r="23" spans="1:93" s="6" customFormat="1" ht="30" customHeight="1" x14ac:dyDescent="0.25">
      <c r="A23" s="25">
        <v>19</v>
      </c>
      <c r="B23" s="25" t="s">
        <v>548</v>
      </c>
      <c r="C23" s="25">
        <v>544</v>
      </c>
      <c r="D23" s="54">
        <v>743</v>
      </c>
      <c r="E23" s="40" t="s">
        <v>175</v>
      </c>
      <c r="F23" s="3" t="s">
        <v>11</v>
      </c>
      <c r="G23" s="3" t="s">
        <v>9</v>
      </c>
      <c r="H23" s="3"/>
      <c r="J23" s="15"/>
    </row>
    <row r="24" spans="1:93" s="6" customFormat="1" ht="30" customHeight="1" x14ac:dyDescent="0.25">
      <c r="A24" s="25">
        <v>20</v>
      </c>
      <c r="B24" s="25" t="s">
        <v>548</v>
      </c>
      <c r="C24" s="25">
        <v>545</v>
      </c>
      <c r="D24" s="54">
        <v>59330</v>
      </c>
      <c r="E24" s="3" t="s">
        <v>19</v>
      </c>
      <c r="F24" s="3" t="s">
        <v>13</v>
      </c>
      <c r="G24" s="3" t="s">
        <v>9</v>
      </c>
      <c r="H24" s="3"/>
    </row>
    <row r="25" spans="1:93" s="6" customFormat="1" ht="30" customHeight="1" x14ac:dyDescent="0.25">
      <c r="A25" s="25">
        <v>21</v>
      </c>
      <c r="B25" s="25" t="s">
        <v>548</v>
      </c>
      <c r="C25" s="25">
        <v>546</v>
      </c>
      <c r="D25" s="54">
        <v>2628</v>
      </c>
      <c r="E25" s="3" t="s">
        <v>58</v>
      </c>
      <c r="F25" s="3" t="s">
        <v>13</v>
      </c>
      <c r="G25" s="40" t="s">
        <v>173</v>
      </c>
      <c r="H25" s="3"/>
    </row>
    <row r="26" spans="1:93" s="6" customFormat="1" ht="30" customHeight="1" x14ac:dyDescent="0.25">
      <c r="A26" s="25">
        <v>22</v>
      </c>
      <c r="B26" s="25" t="s">
        <v>548</v>
      </c>
      <c r="C26" s="25">
        <v>547</v>
      </c>
      <c r="D26" s="54">
        <v>4588</v>
      </c>
      <c r="E26" s="3" t="s">
        <v>19</v>
      </c>
      <c r="F26" s="3" t="s">
        <v>12</v>
      </c>
      <c r="G26" s="3" t="s">
        <v>9</v>
      </c>
      <c r="H26" s="3"/>
    </row>
    <row r="27" spans="1:93" s="6" customFormat="1" ht="30" customHeight="1" x14ac:dyDescent="0.25">
      <c r="A27" s="25">
        <v>23</v>
      </c>
      <c r="B27" s="25" t="s">
        <v>548</v>
      </c>
      <c r="C27" s="25">
        <v>548</v>
      </c>
      <c r="D27" s="54">
        <v>172</v>
      </c>
      <c r="E27" s="3" t="s">
        <v>58</v>
      </c>
      <c r="F27" s="3" t="s">
        <v>12</v>
      </c>
      <c r="G27" s="40" t="s">
        <v>173</v>
      </c>
      <c r="H27" s="3"/>
    </row>
    <row r="28" spans="1:93" s="6" customFormat="1" ht="30" customHeight="1" x14ac:dyDescent="0.25">
      <c r="A28" s="25">
        <v>24</v>
      </c>
      <c r="B28" s="25" t="s">
        <v>548</v>
      </c>
      <c r="C28" s="25">
        <v>549</v>
      </c>
      <c r="D28" s="54">
        <v>327</v>
      </c>
      <c r="E28" s="43" t="s">
        <v>239</v>
      </c>
      <c r="F28" s="43" t="s">
        <v>240</v>
      </c>
      <c r="G28" s="3" t="s">
        <v>9</v>
      </c>
      <c r="H28" s="3"/>
    </row>
    <row r="29" spans="1:93" s="9" customFormat="1" ht="30" customHeight="1" x14ac:dyDescent="0.25">
      <c r="A29" s="25">
        <v>25</v>
      </c>
      <c r="B29" s="25" t="s">
        <v>548</v>
      </c>
      <c r="C29" s="25">
        <v>550</v>
      </c>
      <c r="D29" s="54">
        <v>531</v>
      </c>
      <c r="E29" s="40" t="s">
        <v>178</v>
      </c>
      <c r="F29" s="40" t="s">
        <v>15</v>
      </c>
      <c r="G29" s="3" t="s">
        <v>9</v>
      </c>
      <c r="H29" s="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</row>
    <row r="30" spans="1:93" s="32" customFormat="1" ht="30" customHeight="1" x14ac:dyDescent="0.25">
      <c r="A30" s="25">
        <v>26</v>
      </c>
      <c r="B30" s="25" t="s">
        <v>548</v>
      </c>
      <c r="C30" s="25">
        <v>551</v>
      </c>
      <c r="D30" s="54">
        <v>14051</v>
      </c>
      <c r="E30" s="3" t="s">
        <v>24</v>
      </c>
      <c r="F30" s="3" t="s">
        <v>17</v>
      </c>
      <c r="G30" s="5" t="s">
        <v>9</v>
      </c>
      <c r="H30" s="3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</row>
    <row r="31" spans="1:93" s="6" customFormat="1" ht="30" customHeight="1" x14ac:dyDescent="0.25">
      <c r="A31" s="25">
        <v>27</v>
      </c>
      <c r="B31" s="25" t="s">
        <v>548</v>
      </c>
      <c r="C31" s="25">
        <v>552</v>
      </c>
      <c r="D31" s="54">
        <v>51</v>
      </c>
      <c r="E31" s="3" t="s">
        <v>26</v>
      </c>
      <c r="F31" s="3" t="s">
        <v>17</v>
      </c>
      <c r="G31" s="5" t="s">
        <v>10</v>
      </c>
      <c r="H31" s="3"/>
    </row>
    <row r="32" spans="1:93" s="6" customFormat="1" ht="30" customHeight="1" x14ac:dyDescent="0.25">
      <c r="A32" s="25">
        <v>28</v>
      </c>
      <c r="B32" s="25" t="s">
        <v>548</v>
      </c>
      <c r="C32" s="25">
        <v>553</v>
      </c>
      <c r="D32" s="54">
        <v>603</v>
      </c>
      <c r="E32" s="3" t="s">
        <v>59</v>
      </c>
      <c r="F32" s="3" t="s">
        <v>17</v>
      </c>
      <c r="G32" s="5" t="s">
        <v>173</v>
      </c>
      <c r="H32" s="5"/>
    </row>
    <row r="33" spans="1:8" s="6" customFormat="1" ht="30" customHeight="1" x14ac:dyDescent="0.25">
      <c r="A33" s="25">
        <v>29</v>
      </c>
      <c r="B33" s="25" t="s">
        <v>548</v>
      </c>
      <c r="C33" s="25">
        <v>554</v>
      </c>
      <c r="D33" s="54">
        <v>53866</v>
      </c>
      <c r="E33" s="5" t="s">
        <v>180</v>
      </c>
      <c r="F33" s="5" t="s">
        <v>18</v>
      </c>
      <c r="G33" s="5" t="s">
        <v>9</v>
      </c>
      <c r="H33" s="5"/>
    </row>
    <row r="34" spans="1:8" s="6" customFormat="1" ht="30" customHeight="1" x14ac:dyDescent="0.25">
      <c r="A34" s="25">
        <v>30</v>
      </c>
      <c r="B34" s="25" t="s">
        <v>548</v>
      </c>
      <c r="C34" s="25">
        <v>555</v>
      </c>
      <c r="D34" s="21">
        <v>196</v>
      </c>
      <c r="E34" s="5" t="s">
        <v>181</v>
      </c>
      <c r="F34" s="5" t="s">
        <v>18</v>
      </c>
      <c r="G34" s="5" t="s">
        <v>10</v>
      </c>
      <c r="H34" s="5"/>
    </row>
    <row r="35" spans="1:8" s="6" customFormat="1" ht="30" customHeight="1" x14ac:dyDescent="0.25">
      <c r="A35" s="25">
        <v>31</v>
      </c>
      <c r="B35" s="25" t="s">
        <v>548</v>
      </c>
      <c r="C35" s="25">
        <v>556</v>
      </c>
      <c r="D35" s="21">
        <v>2328</v>
      </c>
      <c r="E35" s="40" t="s">
        <v>182</v>
      </c>
      <c r="F35" s="5" t="s">
        <v>18</v>
      </c>
      <c r="G35" s="5" t="s">
        <v>173</v>
      </c>
      <c r="H35" s="5"/>
    </row>
    <row r="36" spans="1:8" s="6" customFormat="1" ht="30" customHeight="1" x14ac:dyDescent="0.25">
      <c r="A36" s="25">
        <v>32</v>
      </c>
      <c r="B36" s="25" t="s">
        <v>548</v>
      </c>
      <c r="C36" s="25">
        <v>557</v>
      </c>
      <c r="D36" s="21">
        <v>1071</v>
      </c>
      <c r="E36" s="5" t="s">
        <v>184</v>
      </c>
      <c r="F36" s="5" t="s">
        <v>18</v>
      </c>
      <c r="G36" s="5" t="s">
        <v>9</v>
      </c>
      <c r="H36" s="5"/>
    </row>
    <row r="37" spans="1:8" s="6" customFormat="1" ht="30" customHeight="1" x14ac:dyDescent="0.25">
      <c r="A37" s="25">
        <v>33</v>
      </c>
      <c r="B37" s="25" t="s">
        <v>548</v>
      </c>
      <c r="C37" s="25">
        <v>558</v>
      </c>
      <c r="D37" s="21">
        <v>21538</v>
      </c>
      <c r="E37" s="5" t="s">
        <v>185</v>
      </c>
      <c r="F37" s="5" t="s">
        <v>18</v>
      </c>
      <c r="G37" s="5" t="s">
        <v>9</v>
      </c>
      <c r="H37" s="5"/>
    </row>
    <row r="38" spans="1:8" s="6" customFormat="1" ht="30" customHeight="1" x14ac:dyDescent="0.25">
      <c r="A38" s="25">
        <v>34</v>
      </c>
      <c r="B38" s="25" t="s">
        <v>548</v>
      </c>
      <c r="C38" s="25">
        <v>559</v>
      </c>
      <c r="D38" s="21">
        <v>78</v>
      </c>
      <c r="E38" s="5" t="s">
        <v>186</v>
      </c>
      <c r="F38" s="5" t="s">
        <v>18</v>
      </c>
      <c r="G38" s="5" t="s">
        <v>10</v>
      </c>
      <c r="H38" s="5"/>
    </row>
    <row r="39" spans="1:8" s="6" customFormat="1" ht="30" customHeight="1" x14ac:dyDescent="0.25">
      <c r="A39" s="25">
        <v>35</v>
      </c>
      <c r="B39" s="25" t="s">
        <v>548</v>
      </c>
      <c r="C39" s="25">
        <v>560</v>
      </c>
      <c r="D39" s="21">
        <v>935</v>
      </c>
      <c r="E39" s="40" t="s">
        <v>187</v>
      </c>
      <c r="F39" s="5" t="s">
        <v>18</v>
      </c>
      <c r="G39" s="5" t="s">
        <v>173</v>
      </c>
      <c r="H39" s="5"/>
    </row>
    <row r="40" spans="1:8" s="6" customFormat="1" ht="30" customHeight="1" x14ac:dyDescent="0.25">
      <c r="A40" s="25">
        <v>36</v>
      </c>
      <c r="B40" s="25" t="s">
        <v>548</v>
      </c>
      <c r="C40" s="25">
        <v>561</v>
      </c>
      <c r="D40" s="21">
        <v>5074</v>
      </c>
      <c r="E40" s="5" t="s">
        <v>39</v>
      </c>
      <c r="F40" s="3" t="s">
        <v>17</v>
      </c>
      <c r="G40" s="5" t="s">
        <v>36</v>
      </c>
      <c r="H40" s="5"/>
    </row>
    <row r="41" spans="1:8" s="6" customFormat="1" ht="30" customHeight="1" x14ac:dyDescent="0.25">
      <c r="A41" s="25">
        <v>37</v>
      </c>
      <c r="B41" s="25" t="s">
        <v>548</v>
      </c>
      <c r="C41" s="25">
        <v>562</v>
      </c>
      <c r="D41" s="19">
        <v>30</v>
      </c>
      <c r="E41" s="40" t="s">
        <v>188</v>
      </c>
      <c r="F41" s="3" t="s">
        <v>15</v>
      </c>
      <c r="G41" s="3" t="s">
        <v>16</v>
      </c>
      <c r="H41" s="5"/>
    </row>
    <row r="42" spans="1:8" s="6" customFormat="1" ht="30" customHeight="1" x14ac:dyDescent="0.25">
      <c r="A42" s="25">
        <v>38</v>
      </c>
      <c r="B42" s="25" t="s">
        <v>581</v>
      </c>
      <c r="C42" s="25">
        <v>17</v>
      </c>
      <c r="D42" s="19">
        <v>50</v>
      </c>
      <c r="E42" s="55" t="s">
        <v>582</v>
      </c>
      <c r="F42" s="40" t="s">
        <v>57</v>
      </c>
      <c r="G42" s="42" t="s">
        <v>226</v>
      </c>
      <c r="H42" s="5"/>
    </row>
    <row r="43" spans="1:8" s="6" customFormat="1" ht="45" x14ac:dyDescent="0.25">
      <c r="A43" s="25">
        <v>39</v>
      </c>
      <c r="B43" s="25" t="s">
        <v>581</v>
      </c>
      <c r="C43" s="25">
        <v>17</v>
      </c>
      <c r="D43" s="19">
        <v>41.8</v>
      </c>
      <c r="E43" s="55" t="s">
        <v>583</v>
      </c>
      <c r="F43" s="40" t="s">
        <v>57</v>
      </c>
      <c r="G43" s="40" t="s">
        <v>54</v>
      </c>
      <c r="H43" s="5"/>
    </row>
    <row r="44" spans="1:8" s="6" customFormat="1" ht="30" customHeight="1" x14ac:dyDescent="0.25">
      <c r="A44" s="25">
        <v>40</v>
      </c>
      <c r="B44" s="25" t="s">
        <v>549</v>
      </c>
      <c r="C44" s="25">
        <v>563</v>
      </c>
      <c r="D44" s="21">
        <v>1800.74</v>
      </c>
      <c r="E44" s="5" t="s">
        <v>550</v>
      </c>
      <c r="F44" s="3" t="s">
        <v>45</v>
      </c>
      <c r="G44" s="3" t="s">
        <v>55</v>
      </c>
      <c r="H44" s="5"/>
    </row>
    <row r="45" spans="1:8" s="6" customFormat="1" ht="30" customHeight="1" x14ac:dyDescent="0.25">
      <c r="A45" s="25">
        <v>41</v>
      </c>
      <c r="B45" s="25" t="s">
        <v>549</v>
      </c>
      <c r="C45" s="25">
        <v>564</v>
      </c>
      <c r="D45" s="21">
        <v>628.91</v>
      </c>
      <c r="E45" s="5" t="s">
        <v>551</v>
      </c>
      <c r="F45" s="3" t="s">
        <v>45</v>
      </c>
      <c r="G45" s="3" t="s">
        <v>55</v>
      </c>
      <c r="H45" s="5"/>
    </row>
    <row r="46" spans="1:8" s="6" customFormat="1" ht="30" customHeight="1" x14ac:dyDescent="0.25">
      <c r="A46" s="25">
        <v>42</v>
      </c>
      <c r="B46" s="25" t="s">
        <v>549</v>
      </c>
      <c r="C46" s="25">
        <v>565</v>
      </c>
      <c r="D46" s="21">
        <v>6000</v>
      </c>
      <c r="E46" s="5" t="s">
        <v>552</v>
      </c>
      <c r="F46" s="3" t="s">
        <v>45</v>
      </c>
      <c r="G46" s="3" t="s">
        <v>55</v>
      </c>
      <c r="H46" s="5"/>
    </row>
    <row r="47" spans="1:8" s="6" customFormat="1" ht="30" customHeight="1" x14ac:dyDescent="0.25">
      <c r="A47" s="25">
        <v>43</v>
      </c>
      <c r="B47" s="25" t="s">
        <v>549</v>
      </c>
      <c r="C47" s="25">
        <v>566</v>
      </c>
      <c r="D47" s="21">
        <v>267.43</v>
      </c>
      <c r="E47" s="5" t="s">
        <v>552</v>
      </c>
      <c r="F47" s="3" t="s">
        <v>45</v>
      </c>
      <c r="G47" s="3" t="s">
        <v>55</v>
      </c>
      <c r="H47" s="5"/>
    </row>
    <row r="48" spans="1:8" s="6" customFormat="1" ht="30" customHeight="1" x14ac:dyDescent="0.25">
      <c r="A48" s="25">
        <v>44</v>
      </c>
      <c r="B48" s="25" t="s">
        <v>549</v>
      </c>
      <c r="C48" s="25">
        <v>567</v>
      </c>
      <c r="D48" s="21">
        <v>653.29</v>
      </c>
      <c r="E48" s="5" t="s">
        <v>553</v>
      </c>
      <c r="F48" s="3" t="s">
        <v>45</v>
      </c>
      <c r="G48" s="3" t="s">
        <v>55</v>
      </c>
      <c r="H48" s="5"/>
    </row>
    <row r="49" spans="1:12" s="6" customFormat="1" ht="30" customHeight="1" x14ac:dyDescent="0.25">
      <c r="A49" s="25">
        <v>45</v>
      </c>
      <c r="B49" s="25" t="s">
        <v>549</v>
      </c>
      <c r="C49" s="25">
        <v>568</v>
      </c>
      <c r="D49" s="21">
        <v>892.11</v>
      </c>
      <c r="E49" s="5" t="s">
        <v>554</v>
      </c>
      <c r="F49" s="3" t="s">
        <v>45</v>
      </c>
      <c r="G49" s="3" t="s">
        <v>55</v>
      </c>
      <c r="H49" s="5"/>
    </row>
    <row r="50" spans="1:12" s="6" customFormat="1" ht="30" customHeight="1" x14ac:dyDescent="0.25">
      <c r="A50" s="25">
        <v>46</v>
      </c>
      <c r="B50" s="25" t="s">
        <v>549</v>
      </c>
      <c r="C50" s="25">
        <v>569</v>
      </c>
      <c r="D50" s="21">
        <v>111.76</v>
      </c>
      <c r="E50" s="5" t="s">
        <v>555</v>
      </c>
      <c r="F50" s="3" t="s">
        <v>45</v>
      </c>
      <c r="G50" s="3" t="s">
        <v>55</v>
      </c>
      <c r="H50" s="5"/>
    </row>
    <row r="51" spans="1:12" s="6" customFormat="1" ht="45" x14ac:dyDescent="0.25">
      <c r="A51" s="25">
        <v>47</v>
      </c>
      <c r="B51" s="25" t="s">
        <v>556</v>
      </c>
      <c r="C51" s="25">
        <v>572</v>
      </c>
      <c r="D51" s="21">
        <v>2797.1</v>
      </c>
      <c r="E51" s="5" t="s">
        <v>561</v>
      </c>
      <c r="F51" s="3" t="s">
        <v>557</v>
      </c>
      <c r="G51" s="3" t="s">
        <v>16</v>
      </c>
      <c r="H51" s="5"/>
    </row>
    <row r="52" spans="1:12" s="6" customFormat="1" ht="45" x14ac:dyDescent="0.25">
      <c r="A52" s="25">
        <v>48</v>
      </c>
      <c r="B52" s="25" t="s">
        <v>556</v>
      </c>
      <c r="C52" s="25">
        <v>573</v>
      </c>
      <c r="D52" s="4">
        <v>6376.5</v>
      </c>
      <c r="E52" s="5" t="s">
        <v>562</v>
      </c>
      <c r="F52" s="3" t="s">
        <v>558</v>
      </c>
      <c r="G52" s="3" t="s">
        <v>16</v>
      </c>
      <c r="H52" s="5"/>
      <c r="I52" s="27"/>
    </row>
    <row r="53" spans="1:12" s="6" customFormat="1" ht="60" x14ac:dyDescent="0.25">
      <c r="A53" s="25">
        <v>49</v>
      </c>
      <c r="B53" s="25" t="s">
        <v>556</v>
      </c>
      <c r="C53" s="25">
        <v>574</v>
      </c>
      <c r="D53" s="4">
        <v>321.3</v>
      </c>
      <c r="E53" s="55" t="s">
        <v>564</v>
      </c>
      <c r="F53" s="3" t="s">
        <v>559</v>
      </c>
      <c r="G53" s="3" t="s">
        <v>16</v>
      </c>
      <c r="H53" s="5"/>
      <c r="I53" s="27"/>
    </row>
    <row r="54" spans="1:12" s="6" customFormat="1" ht="45" x14ac:dyDescent="0.25">
      <c r="A54" s="25">
        <v>50</v>
      </c>
      <c r="B54" s="25" t="s">
        <v>556</v>
      </c>
      <c r="C54" s="25">
        <v>575</v>
      </c>
      <c r="D54" s="4">
        <v>5355</v>
      </c>
      <c r="E54" s="5" t="s">
        <v>565</v>
      </c>
      <c r="F54" s="3" t="s">
        <v>560</v>
      </c>
      <c r="G54" s="3" t="s">
        <v>16</v>
      </c>
      <c r="H54" s="5"/>
      <c r="I54" s="27"/>
      <c r="J54" s="22"/>
    </row>
    <row r="55" spans="1:12" s="6" customFormat="1" ht="30" customHeight="1" x14ac:dyDescent="0.25">
      <c r="A55" s="25">
        <v>51</v>
      </c>
      <c r="B55" s="25" t="s">
        <v>556</v>
      </c>
      <c r="C55" s="25">
        <v>576</v>
      </c>
      <c r="D55" s="14">
        <v>128.34</v>
      </c>
      <c r="E55" s="5" t="s">
        <v>563</v>
      </c>
      <c r="F55" s="5" t="s">
        <v>52</v>
      </c>
      <c r="G55" s="3" t="s">
        <v>16</v>
      </c>
      <c r="H55" s="5"/>
      <c r="I55" s="23"/>
      <c r="J55" s="22"/>
      <c r="K55" s="30"/>
      <c r="L55" s="22"/>
    </row>
    <row r="56" spans="1:12" s="6" customFormat="1" ht="30" customHeight="1" x14ac:dyDescent="0.25">
      <c r="A56" s="25">
        <v>52</v>
      </c>
      <c r="B56" s="25" t="s">
        <v>556</v>
      </c>
      <c r="C56" s="25">
        <v>577</v>
      </c>
      <c r="D56" s="4">
        <v>342.72</v>
      </c>
      <c r="E56" s="5" t="s">
        <v>566</v>
      </c>
      <c r="F56" s="3" t="s">
        <v>560</v>
      </c>
      <c r="G56" s="3" t="s">
        <v>16</v>
      </c>
      <c r="H56" s="5"/>
      <c r="J56" s="22"/>
    </row>
    <row r="57" spans="1:12" s="6" customFormat="1" ht="30" customHeight="1" x14ac:dyDescent="0.25">
      <c r="A57" s="25">
        <v>53</v>
      </c>
      <c r="B57" s="25" t="s">
        <v>556</v>
      </c>
      <c r="C57" s="25">
        <v>578</v>
      </c>
      <c r="D57" s="4">
        <v>368.07</v>
      </c>
      <c r="E57" s="5" t="s">
        <v>567</v>
      </c>
      <c r="F57" s="3" t="s">
        <v>560</v>
      </c>
      <c r="G57" s="55" t="s">
        <v>357</v>
      </c>
      <c r="H57" s="5"/>
      <c r="I57" s="29"/>
      <c r="J57" s="22"/>
    </row>
    <row r="58" spans="1:12" s="6" customFormat="1" ht="30" customHeight="1" x14ac:dyDescent="0.25">
      <c r="A58" s="25">
        <v>54</v>
      </c>
      <c r="B58" s="25" t="s">
        <v>556</v>
      </c>
      <c r="C58" s="25">
        <v>579</v>
      </c>
      <c r="D58" s="4">
        <v>1258.96</v>
      </c>
      <c r="E58" s="5" t="s">
        <v>568</v>
      </c>
      <c r="F58" s="40" t="s">
        <v>86</v>
      </c>
      <c r="G58" s="40" t="s">
        <v>54</v>
      </c>
      <c r="H58" s="5"/>
      <c r="J58" s="22"/>
    </row>
    <row r="59" spans="1:12" s="6" customFormat="1" ht="30" customHeight="1" x14ac:dyDescent="0.25">
      <c r="A59" s="25">
        <v>55</v>
      </c>
      <c r="B59" s="25" t="s">
        <v>556</v>
      </c>
      <c r="C59" s="25">
        <v>580</v>
      </c>
      <c r="D59" s="4">
        <v>410.42</v>
      </c>
      <c r="E59" s="55" t="s">
        <v>574</v>
      </c>
      <c r="F59" s="40" t="s">
        <v>208</v>
      </c>
      <c r="G59" s="3" t="s">
        <v>16</v>
      </c>
      <c r="H59" s="5"/>
      <c r="J59" s="22"/>
    </row>
    <row r="60" spans="1:12" s="6" customFormat="1" ht="30" customHeight="1" x14ac:dyDescent="0.25">
      <c r="A60" s="25">
        <v>56</v>
      </c>
      <c r="B60" s="25" t="s">
        <v>556</v>
      </c>
      <c r="C60" s="25">
        <v>581</v>
      </c>
      <c r="D60" s="4">
        <v>915.05</v>
      </c>
      <c r="E60" s="5" t="s">
        <v>569</v>
      </c>
      <c r="F60" s="3" t="s">
        <v>63</v>
      </c>
      <c r="G60" s="3" t="s">
        <v>56</v>
      </c>
      <c r="H60" s="5"/>
    </row>
    <row r="61" spans="1:12" s="6" customFormat="1" ht="30" customHeight="1" x14ac:dyDescent="0.25">
      <c r="A61" s="25">
        <v>57</v>
      </c>
      <c r="B61" s="25" t="s">
        <v>556</v>
      </c>
      <c r="C61" s="25">
        <v>582</v>
      </c>
      <c r="D61" s="4">
        <v>1252.69</v>
      </c>
      <c r="E61" s="5" t="s">
        <v>570</v>
      </c>
      <c r="F61" s="5" t="s">
        <v>48</v>
      </c>
      <c r="G61" s="3" t="s">
        <v>54</v>
      </c>
      <c r="H61" s="5"/>
    </row>
    <row r="62" spans="1:12" s="6" customFormat="1" ht="30" customHeight="1" x14ac:dyDescent="0.25">
      <c r="A62" s="25">
        <v>58</v>
      </c>
      <c r="B62" s="25" t="s">
        <v>556</v>
      </c>
      <c r="C62" s="25">
        <v>583</v>
      </c>
      <c r="D62" s="19">
        <v>5414.5</v>
      </c>
      <c r="E62" s="5" t="s">
        <v>571</v>
      </c>
      <c r="F62" s="5" t="s">
        <v>49</v>
      </c>
      <c r="G62" s="3" t="s">
        <v>16</v>
      </c>
      <c r="H62" s="5"/>
    </row>
    <row r="63" spans="1:12" s="6" customFormat="1" ht="30" customHeight="1" x14ac:dyDescent="0.25">
      <c r="A63" s="25">
        <v>59</v>
      </c>
      <c r="B63" s="25" t="s">
        <v>556</v>
      </c>
      <c r="C63" s="25">
        <v>584</v>
      </c>
      <c r="D63" s="4">
        <v>662</v>
      </c>
      <c r="E63" s="55" t="s">
        <v>573</v>
      </c>
      <c r="F63" s="5" t="s">
        <v>572</v>
      </c>
      <c r="G63" s="3" t="s">
        <v>16</v>
      </c>
      <c r="H63" s="5"/>
    </row>
    <row r="64" spans="1:12" s="6" customFormat="1" ht="45.75" customHeight="1" x14ac:dyDescent="0.25">
      <c r="A64" s="25">
        <v>60</v>
      </c>
      <c r="B64" s="25" t="s">
        <v>556</v>
      </c>
      <c r="C64" s="25">
        <v>585</v>
      </c>
      <c r="D64" s="4">
        <v>923.01</v>
      </c>
      <c r="E64" s="16" t="s">
        <v>575</v>
      </c>
      <c r="F64" s="3" t="s">
        <v>68</v>
      </c>
      <c r="G64" s="3" t="s">
        <v>54</v>
      </c>
      <c r="H64" s="5"/>
    </row>
    <row r="65" spans="1:11" s="6" customFormat="1" ht="37.5" customHeight="1" x14ac:dyDescent="0.25">
      <c r="A65" s="25">
        <v>61</v>
      </c>
      <c r="B65" s="25" t="s">
        <v>556</v>
      </c>
      <c r="C65" s="25">
        <v>586</v>
      </c>
      <c r="D65" s="4">
        <v>28614</v>
      </c>
      <c r="E65" s="16" t="s">
        <v>576</v>
      </c>
      <c r="F65" s="3" t="s">
        <v>50</v>
      </c>
      <c r="G65" s="3" t="s">
        <v>56</v>
      </c>
      <c r="H65" s="5"/>
    </row>
    <row r="66" spans="1:11" s="6" customFormat="1" ht="30" customHeight="1" x14ac:dyDescent="0.25">
      <c r="A66" s="25">
        <v>62</v>
      </c>
      <c r="B66" s="25" t="s">
        <v>556</v>
      </c>
      <c r="C66" s="25">
        <v>587</v>
      </c>
      <c r="D66" s="4">
        <v>714</v>
      </c>
      <c r="E66" s="5" t="s">
        <v>577</v>
      </c>
      <c r="F66" s="3" t="s">
        <v>51</v>
      </c>
      <c r="G66" s="43" t="s">
        <v>56</v>
      </c>
      <c r="H66" s="5"/>
    </row>
    <row r="67" spans="1:11" s="6" customFormat="1" ht="30" customHeight="1" x14ac:dyDescent="0.25">
      <c r="A67" s="25">
        <v>63</v>
      </c>
      <c r="B67" s="25" t="s">
        <v>556</v>
      </c>
      <c r="C67" s="25">
        <v>588</v>
      </c>
      <c r="D67" s="19">
        <v>1300.04</v>
      </c>
      <c r="E67" s="5" t="s">
        <v>578</v>
      </c>
      <c r="F67" s="3" t="s">
        <v>560</v>
      </c>
      <c r="G67" s="43" t="s">
        <v>56</v>
      </c>
      <c r="H67" s="5"/>
    </row>
    <row r="68" spans="1:11" s="6" customFormat="1" ht="30" customHeight="1" x14ac:dyDescent="0.25">
      <c r="A68" s="25">
        <v>64</v>
      </c>
      <c r="B68" s="25" t="s">
        <v>556</v>
      </c>
      <c r="C68" s="25">
        <v>589</v>
      </c>
      <c r="D68" s="4">
        <v>567.63</v>
      </c>
      <c r="E68" s="5" t="s">
        <v>566</v>
      </c>
      <c r="F68" s="3" t="s">
        <v>560</v>
      </c>
      <c r="G68" s="3" t="s">
        <v>16</v>
      </c>
      <c r="H68" s="5"/>
    </row>
    <row r="69" spans="1:11" s="6" customFormat="1" ht="30" customHeight="1" x14ac:dyDescent="0.25">
      <c r="A69" s="25">
        <v>65</v>
      </c>
      <c r="B69" s="25" t="s">
        <v>585</v>
      </c>
      <c r="C69" s="25">
        <v>590</v>
      </c>
      <c r="D69" s="4">
        <v>81701.5</v>
      </c>
      <c r="E69" s="5" t="s">
        <v>587</v>
      </c>
      <c r="F69" s="3" t="s">
        <v>586</v>
      </c>
      <c r="G69" s="3" t="s">
        <v>16</v>
      </c>
      <c r="H69" s="5"/>
    </row>
    <row r="70" spans="1:11" s="6" customFormat="1" ht="30" customHeight="1" x14ac:dyDescent="0.25">
      <c r="A70" s="2"/>
      <c r="B70" s="5"/>
      <c r="C70" s="3"/>
      <c r="D70" s="34">
        <v>-41762.589999999997</v>
      </c>
      <c r="E70" s="5" t="s">
        <v>73</v>
      </c>
      <c r="F70" s="5"/>
      <c r="G70" s="3"/>
      <c r="H70" s="5"/>
      <c r="I70" s="23"/>
      <c r="K70" s="29"/>
    </row>
    <row r="71" spans="1:11" ht="21" customHeight="1" x14ac:dyDescent="0.25">
      <c r="A71" s="10"/>
      <c r="B71" s="11" t="s">
        <v>579</v>
      </c>
      <c r="C71" s="12"/>
      <c r="D71" s="13">
        <f>SUM(D5:D70)</f>
        <v>345464.17999999993</v>
      </c>
      <c r="E71" s="10"/>
      <c r="F71" s="10"/>
      <c r="G71" s="10"/>
      <c r="H71" s="10"/>
      <c r="I71" s="28"/>
      <c r="J71" s="28"/>
    </row>
    <row r="72" spans="1:11" ht="20.25" customHeight="1" x14ac:dyDescent="0.25">
      <c r="A72" s="10"/>
      <c r="B72" s="70" t="s">
        <v>274</v>
      </c>
      <c r="C72" s="71"/>
      <c r="D72" s="13">
        <v>2487266.4900000002</v>
      </c>
      <c r="E72" s="45"/>
      <c r="F72" s="44"/>
      <c r="G72" s="10"/>
      <c r="H72" s="10"/>
      <c r="I72" s="28">
        <f>'IANUARIE 2021'!D84+'FEBRUARIE 2021'!D78+'MARTIE 2021'!D157+'APRILIE 2021'!D100+'MAI 2021'!D72+'IUNIE 2021'!D71+'IULIE 2021'!D71</f>
        <v>2487266.4900000002</v>
      </c>
      <c r="J72" s="28">
        <f>D72-I72</f>
        <v>0</v>
      </c>
    </row>
    <row r="75" spans="1:11" x14ac:dyDescent="0.25">
      <c r="I75" s="28"/>
      <c r="K75" s="28"/>
    </row>
    <row r="77" spans="1:11" x14ac:dyDescent="0.25">
      <c r="I77" s="28"/>
    </row>
    <row r="78" spans="1:11" x14ac:dyDescent="0.25">
      <c r="J78" s="28"/>
    </row>
  </sheetData>
  <mergeCells count="2">
    <mergeCell ref="A2:G2"/>
    <mergeCell ref="B72:C72"/>
  </mergeCells>
  <phoneticPr fontId="3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992B1-2C83-4C02-A034-29141048043F}">
  <sheetPr>
    <tabColor rgb="FF92D050"/>
  </sheetPr>
  <dimension ref="A2:L90"/>
  <sheetViews>
    <sheetView workbookViewId="0">
      <selection activeCell="E4" sqref="E4"/>
    </sheetView>
  </sheetViews>
  <sheetFormatPr defaultRowHeight="15" x14ac:dyDescent="0.25"/>
  <cols>
    <col min="2" max="2" width="18.140625" customWidth="1"/>
    <col min="3" max="4" width="17.85546875" customWidth="1"/>
    <col min="5" max="5" width="26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5.7109375" customWidth="1"/>
    <col min="11" max="11" width="12.140625" customWidth="1"/>
  </cols>
  <sheetData>
    <row r="2" spans="1:12" ht="15.75" x14ac:dyDescent="0.25">
      <c r="A2" s="69" t="s">
        <v>588</v>
      </c>
      <c r="B2" s="69"/>
      <c r="C2" s="69"/>
      <c r="D2" s="69"/>
      <c r="E2" s="69"/>
      <c r="F2" s="69"/>
      <c r="G2" s="69"/>
      <c r="H2" s="1"/>
    </row>
    <row r="3" spans="1:12" s="6" customFormat="1" x14ac:dyDescent="0.25">
      <c r="A3" s="8"/>
      <c r="B3" s="8"/>
      <c r="C3" s="8"/>
      <c r="D3" s="8"/>
      <c r="E3" s="8"/>
      <c r="F3" s="8"/>
      <c r="G3" s="8"/>
      <c r="H3" s="8"/>
    </row>
    <row r="4" spans="1:12" s="6" customFormat="1" ht="76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34</v>
      </c>
    </row>
    <row r="5" spans="1:12" s="6" customFormat="1" ht="43.5" customHeight="1" x14ac:dyDescent="0.25">
      <c r="A5" s="25">
        <v>1</v>
      </c>
      <c r="B5" s="26" t="s">
        <v>636</v>
      </c>
      <c r="C5" s="25">
        <v>591</v>
      </c>
      <c r="D5" s="38">
        <v>1448.97</v>
      </c>
      <c r="E5" s="57" t="s">
        <v>637</v>
      </c>
      <c r="F5" s="40" t="s">
        <v>57</v>
      </c>
      <c r="G5" s="57" t="s">
        <v>55</v>
      </c>
      <c r="H5" s="2"/>
    </row>
    <row r="6" spans="1:12" s="6" customFormat="1" ht="43.5" customHeight="1" x14ac:dyDescent="0.25">
      <c r="A6" s="25">
        <v>2</v>
      </c>
      <c r="B6" s="26" t="s">
        <v>636</v>
      </c>
      <c r="C6" s="25">
        <v>592</v>
      </c>
      <c r="D6" s="38">
        <v>734.83</v>
      </c>
      <c r="E6" s="3" t="s">
        <v>637</v>
      </c>
      <c r="F6" s="40" t="s">
        <v>57</v>
      </c>
      <c r="G6" s="57" t="s">
        <v>55</v>
      </c>
      <c r="H6" s="2"/>
    </row>
    <row r="7" spans="1:12" s="6" customFormat="1" ht="43.5" customHeight="1" x14ac:dyDescent="0.25">
      <c r="A7" s="25">
        <v>3</v>
      </c>
      <c r="B7" s="26" t="s">
        <v>598</v>
      </c>
      <c r="C7" s="25">
        <v>593</v>
      </c>
      <c r="D7" s="38">
        <v>2494</v>
      </c>
      <c r="E7" s="3" t="s">
        <v>19</v>
      </c>
      <c r="F7" s="3" t="s">
        <v>8</v>
      </c>
      <c r="G7" s="3" t="s">
        <v>9</v>
      </c>
      <c r="H7" s="2"/>
    </row>
    <row r="8" spans="1:12" s="6" customFormat="1" ht="43.5" customHeight="1" x14ac:dyDescent="0.25">
      <c r="A8" s="25">
        <v>4</v>
      </c>
      <c r="B8" s="26" t="s">
        <v>598</v>
      </c>
      <c r="C8" s="25">
        <v>594</v>
      </c>
      <c r="D8" s="54">
        <v>202</v>
      </c>
      <c r="E8" s="3" t="s">
        <v>58</v>
      </c>
      <c r="F8" s="3" t="s">
        <v>8</v>
      </c>
      <c r="G8" s="40" t="s">
        <v>173</v>
      </c>
      <c r="H8" s="2"/>
    </row>
    <row r="9" spans="1:12" s="6" customFormat="1" ht="43.5" customHeight="1" x14ac:dyDescent="0.25">
      <c r="A9" s="25">
        <v>5</v>
      </c>
      <c r="B9" s="26" t="s">
        <v>598</v>
      </c>
      <c r="C9" s="25">
        <v>595</v>
      </c>
      <c r="D9" s="54">
        <v>2358</v>
      </c>
      <c r="E9" s="3" t="s">
        <v>19</v>
      </c>
      <c r="F9" s="3" t="s">
        <v>8</v>
      </c>
      <c r="G9" s="3" t="s">
        <v>9</v>
      </c>
      <c r="H9" s="2"/>
    </row>
    <row r="10" spans="1:12" s="6" customFormat="1" ht="43.5" customHeight="1" x14ac:dyDescent="0.25">
      <c r="A10" s="25">
        <v>6</v>
      </c>
      <c r="B10" s="26" t="s">
        <v>598</v>
      </c>
      <c r="C10" s="25">
        <v>596</v>
      </c>
      <c r="D10" s="54">
        <v>157</v>
      </c>
      <c r="E10" s="3" t="s">
        <v>58</v>
      </c>
      <c r="F10" s="3" t="s">
        <v>8</v>
      </c>
      <c r="G10" s="40" t="s">
        <v>173</v>
      </c>
      <c r="H10" s="2"/>
    </row>
    <row r="11" spans="1:12" s="6" customFormat="1" ht="43.5" customHeight="1" x14ac:dyDescent="0.25">
      <c r="A11" s="25">
        <v>7</v>
      </c>
      <c r="B11" s="26" t="s">
        <v>598</v>
      </c>
      <c r="C11" s="25">
        <v>597</v>
      </c>
      <c r="D11" s="54">
        <v>4589</v>
      </c>
      <c r="E11" s="3" t="s">
        <v>19</v>
      </c>
      <c r="F11" s="3" t="s">
        <v>8</v>
      </c>
      <c r="G11" s="3" t="s">
        <v>9</v>
      </c>
      <c r="H11" s="2"/>
    </row>
    <row r="12" spans="1:12" s="6" customFormat="1" ht="43.5" customHeight="1" x14ac:dyDescent="0.25">
      <c r="A12" s="25">
        <v>8</v>
      </c>
      <c r="B12" s="26" t="s">
        <v>598</v>
      </c>
      <c r="C12" s="25">
        <v>598</v>
      </c>
      <c r="D12" s="54">
        <v>459</v>
      </c>
      <c r="E12" s="40" t="s">
        <v>176</v>
      </c>
      <c r="F12" s="3" t="s">
        <v>8</v>
      </c>
      <c r="G12" s="3" t="s">
        <v>10</v>
      </c>
      <c r="H12" s="2"/>
    </row>
    <row r="13" spans="1:12" s="6" customFormat="1" ht="43.5" customHeight="1" x14ac:dyDescent="0.25">
      <c r="A13" s="25">
        <v>9</v>
      </c>
      <c r="B13" s="26" t="s">
        <v>598</v>
      </c>
      <c r="C13" s="25">
        <v>599</v>
      </c>
      <c r="D13" s="54">
        <v>202</v>
      </c>
      <c r="E13" s="3" t="s">
        <v>58</v>
      </c>
      <c r="F13" s="3" t="s">
        <v>8</v>
      </c>
      <c r="G13" s="40" t="s">
        <v>173</v>
      </c>
      <c r="H13" s="2"/>
    </row>
    <row r="14" spans="1:12" s="6" customFormat="1" ht="43.5" customHeight="1" x14ac:dyDescent="0.25">
      <c r="A14" s="25">
        <v>10</v>
      </c>
      <c r="B14" s="26" t="s">
        <v>598</v>
      </c>
      <c r="C14" s="25">
        <v>600</v>
      </c>
      <c r="D14" s="54">
        <v>2716</v>
      </c>
      <c r="E14" s="40" t="s">
        <v>175</v>
      </c>
      <c r="F14" s="3" t="s">
        <v>8</v>
      </c>
      <c r="G14" s="3" t="s">
        <v>9</v>
      </c>
      <c r="H14" s="2"/>
    </row>
    <row r="15" spans="1:12" s="6" customFormat="1" ht="43.5" customHeight="1" x14ac:dyDescent="0.25">
      <c r="A15" s="25">
        <v>11</v>
      </c>
      <c r="B15" s="26" t="s">
        <v>598</v>
      </c>
      <c r="C15" s="25">
        <v>601</v>
      </c>
      <c r="D15" s="54">
        <v>5041</v>
      </c>
      <c r="E15" s="3" t="s">
        <v>19</v>
      </c>
      <c r="F15" s="3" t="s">
        <v>8</v>
      </c>
      <c r="G15" s="3" t="s">
        <v>9</v>
      </c>
      <c r="H15" s="2"/>
    </row>
    <row r="16" spans="1:12" s="6" customFormat="1" ht="43.5" customHeight="1" x14ac:dyDescent="0.25">
      <c r="A16" s="25">
        <v>12</v>
      </c>
      <c r="B16" s="26" t="s">
        <v>598</v>
      </c>
      <c r="C16" s="25">
        <v>602</v>
      </c>
      <c r="D16" s="54">
        <v>194</v>
      </c>
      <c r="E16" s="3" t="s">
        <v>58</v>
      </c>
      <c r="F16" s="3" t="s">
        <v>8</v>
      </c>
      <c r="G16" s="40" t="s">
        <v>173</v>
      </c>
      <c r="H16" s="2"/>
    </row>
    <row r="17" spans="1:8" s="6" customFormat="1" ht="43.5" customHeight="1" x14ac:dyDescent="0.25">
      <c r="A17" s="25">
        <v>13</v>
      </c>
      <c r="B17" s="26" t="s">
        <v>598</v>
      </c>
      <c r="C17" s="25">
        <v>603</v>
      </c>
      <c r="D17" s="54">
        <v>6193</v>
      </c>
      <c r="E17" s="3" t="s">
        <v>19</v>
      </c>
      <c r="F17" s="3" t="s">
        <v>8</v>
      </c>
      <c r="G17" s="3" t="s">
        <v>9</v>
      </c>
      <c r="H17" s="2"/>
    </row>
    <row r="18" spans="1:8" s="6" customFormat="1" ht="43.5" customHeight="1" x14ac:dyDescent="0.25">
      <c r="A18" s="25">
        <v>14</v>
      </c>
      <c r="B18" s="26" t="s">
        <v>598</v>
      </c>
      <c r="C18" s="25">
        <v>604</v>
      </c>
      <c r="D18" s="54">
        <v>139</v>
      </c>
      <c r="E18" s="3" t="s">
        <v>58</v>
      </c>
      <c r="F18" s="3" t="s">
        <v>8</v>
      </c>
      <c r="G18" s="40" t="s">
        <v>173</v>
      </c>
      <c r="H18" s="2"/>
    </row>
    <row r="19" spans="1:8" s="6" customFormat="1" ht="43.5" customHeight="1" x14ac:dyDescent="0.25">
      <c r="A19" s="25">
        <v>15</v>
      </c>
      <c r="B19" s="26" t="s">
        <v>598</v>
      </c>
      <c r="C19" s="25">
        <v>605</v>
      </c>
      <c r="D19" s="54">
        <v>6854</v>
      </c>
      <c r="E19" s="3" t="s">
        <v>19</v>
      </c>
      <c r="F19" s="3" t="s">
        <v>8</v>
      </c>
      <c r="G19" s="3" t="s">
        <v>9</v>
      </c>
      <c r="H19" s="2"/>
    </row>
    <row r="20" spans="1:8" s="6" customFormat="1" ht="43.5" customHeight="1" x14ac:dyDescent="0.25">
      <c r="A20" s="25">
        <v>16</v>
      </c>
      <c r="B20" s="26" t="s">
        <v>598</v>
      </c>
      <c r="C20" s="25">
        <v>606</v>
      </c>
      <c r="D20" s="54">
        <v>332</v>
      </c>
      <c r="E20" s="3" t="s">
        <v>58</v>
      </c>
      <c r="F20" s="3" t="s">
        <v>8</v>
      </c>
      <c r="G20" s="40" t="s">
        <v>173</v>
      </c>
      <c r="H20" s="2"/>
    </row>
    <row r="21" spans="1:8" s="6" customFormat="1" ht="43.5" customHeight="1" x14ac:dyDescent="0.25">
      <c r="A21" s="25">
        <v>17</v>
      </c>
      <c r="B21" s="26" t="s">
        <v>598</v>
      </c>
      <c r="C21" s="25">
        <v>607</v>
      </c>
      <c r="D21" s="54">
        <v>35108</v>
      </c>
      <c r="E21" s="3" t="s">
        <v>19</v>
      </c>
      <c r="F21" s="3" t="s">
        <v>11</v>
      </c>
      <c r="G21" s="3" t="s">
        <v>9</v>
      </c>
      <c r="H21" s="2"/>
    </row>
    <row r="22" spans="1:8" s="6" customFormat="1" ht="43.5" customHeight="1" x14ac:dyDescent="0.25">
      <c r="A22" s="25">
        <v>18</v>
      </c>
      <c r="B22" s="26" t="s">
        <v>598</v>
      </c>
      <c r="C22" s="25">
        <v>608</v>
      </c>
      <c r="D22" s="54">
        <v>1752</v>
      </c>
      <c r="E22" s="3" t="s">
        <v>58</v>
      </c>
      <c r="F22" s="3" t="s">
        <v>11</v>
      </c>
      <c r="G22" s="40" t="s">
        <v>173</v>
      </c>
      <c r="H22" s="2"/>
    </row>
    <row r="23" spans="1:8" s="6" customFormat="1" ht="43.5" customHeight="1" x14ac:dyDescent="0.25">
      <c r="A23" s="25">
        <v>19</v>
      </c>
      <c r="B23" s="26" t="s">
        <v>598</v>
      </c>
      <c r="C23" s="25">
        <v>609</v>
      </c>
      <c r="D23" s="54">
        <v>718</v>
      </c>
      <c r="E23" s="40" t="s">
        <v>175</v>
      </c>
      <c r="F23" s="3" t="s">
        <v>11</v>
      </c>
      <c r="G23" s="3" t="s">
        <v>9</v>
      </c>
      <c r="H23" s="2"/>
    </row>
    <row r="24" spans="1:8" s="6" customFormat="1" ht="43.5" customHeight="1" x14ac:dyDescent="0.25">
      <c r="A24" s="25">
        <v>20</v>
      </c>
      <c r="B24" s="26" t="s">
        <v>598</v>
      </c>
      <c r="C24" s="25">
        <v>610</v>
      </c>
      <c r="D24" s="54">
        <v>48139</v>
      </c>
      <c r="E24" s="3" t="s">
        <v>19</v>
      </c>
      <c r="F24" s="3" t="s">
        <v>13</v>
      </c>
      <c r="G24" s="3" t="s">
        <v>9</v>
      </c>
      <c r="H24" s="2"/>
    </row>
    <row r="25" spans="1:8" s="6" customFormat="1" ht="43.5" customHeight="1" x14ac:dyDescent="0.25">
      <c r="A25" s="25">
        <v>21</v>
      </c>
      <c r="B25" s="26" t="s">
        <v>598</v>
      </c>
      <c r="C25" s="25">
        <v>611</v>
      </c>
      <c r="D25" s="54">
        <v>2575</v>
      </c>
      <c r="E25" s="3" t="s">
        <v>58</v>
      </c>
      <c r="F25" s="3" t="s">
        <v>13</v>
      </c>
      <c r="G25" s="40" t="s">
        <v>173</v>
      </c>
      <c r="H25" s="2"/>
    </row>
    <row r="26" spans="1:8" s="6" customFormat="1" ht="43.5" customHeight="1" x14ac:dyDescent="0.25">
      <c r="A26" s="25">
        <v>22</v>
      </c>
      <c r="B26" s="26" t="s">
        <v>598</v>
      </c>
      <c r="C26" s="25">
        <v>612</v>
      </c>
      <c r="D26" s="54">
        <v>4587</v>
      </c>
      <c r="E26" s="3" t="s">
        <v>19</v>
      </c>
      <c r="F26" s="3" t="s">
        <v>12</v>
      </c>
      <c r="G26" s="3" t="s">
        <v>9</v>
      </c>
      <c r="H26" s="2"/>
    </row>
    <row r="27" spans="1:8" s="6" customFormat="1" ht="43.5" customHeight="1" x14ac:dyDescent="0.25">
      <c r="A27" s="25">
        <v>23</v>
      </c>
      <c r="B27" s="26" t="s">
        <v>598</v>
      </c>
      <c r="C27" s="25">
        <v>613</v>
      </c>
      <c r="D27" s="54">
        <v>148</v>
      </c>
      <c r="E27" s="3" t="s">
        <v>58</v>
      </c>
      <c r="F27" s="3" t="s">
        <v>12</v>
      </c>
      <c r="G27" s="40" t="s">
        <v>173</v>
      </c>
      <c r="H27" s="2"/>
    </row>
    <row r="28" spans="1:8" s="6" customFormat="1" ht="43.5" customHeight="1" x14ac:dyDescent="0.25">
      <c r="A28" s="25">
        <v>24</v>
      </c>
      <c r="B28" s="26" t="s">
        <v>598</v>
      </c>
      <c r="C28" s="25">
        <v>614</v>
      </c>
      <c r="D28" s="54">
        <v>531</v>
      </c>
      <c r="E28" s="40" t="s">
        <v>178</v>
      </c>
      <c r="F28" s="40" t="s">
        <v>15</v>
      </c>
      <c r="G28" s="3" t="s">
        <v>9</v>
      </c>
      <c r="H28" s="2"/>
    </row>
    <row r="29" spans="1:8" s="6" customFormat="1" ht="43.5" customHeight="1" x14ac:dyDescent="0.25">
      <c r="A29" s="25">
        <v>25</v>
      </c>
      <c r="B29" s="26" t="s">
        <v>598</v>
      </c>
      <c r="C29" s="25">
        <v>615</v>
      </c>
      <c r="D29" s="54">
        <v>12852</v>
      </c>
      <c r="E29" s="3" t="s">
        <v>24</v>
      </c>
      <c r="F29" s="3" t="s">
        <v>17</v>
      </c>
      <c r="G29" s="5" t="s">
        <v>9</v>
      </c>
      <c r="H29" s="2"/>
    </row>
    <row r="30" spans="1:8" s="6" customFormat="1" ht="43.5" customHeight="1" x14ac:dyDescent="0.25">
      <c r="A30" s="25">
        <v>26</v>
      </c>
      <c r="B30" s="26" t="s">
        <v>598</v>
      </c>
      <c r="C30" s="25">
        <v>616</v>
      </c>
      <c r="D30" s="54">
        <v>51</v>
      </c>
      <c r="E30" s="3" t="s">
        <v>26</v>
      </c>
      <c r="F30" s="3" t="s">
        <v>17</v>
      </c>
      <c r="G30" s="5" t="s">
        <v>10</v>
      </c>
      <c r="H30" s="2"/>
    </row>
    <row r="31" spans="1:8" s="6" customFormat="1" ht="43.5" customHeight="1" x14ac:dyDescent="0.25">
      <c r="A31" s="25">
        <v>27</v>
      </c>
      <c r="B31" s="26" t="s">
        <v>598</v>
      </c>
      <c r="C31" s="25">
        <v>617</v>
      </c>
      <c r="D31" s="54">
        <v>637</v>
      </c>
      <c r="E31" s="3" t="s">
        <v>59</v>
      </c>
      <c r="F31" s="3" t="s">
        <v>17</v>
      </c>
      <c r="G31" s="5" t="s">
        <v>173</v>
      </c>
      <c r="H31" s="2"/>
    </row>
    <row r="32" spans="1:8" s="6" customFormat="1" ht="43.5" customHeight="1" x14ac:dyDescent="0.25">
      <c r="A32" s="25">
        <v>28</v>
      </c>
      <c r="B32" s="26" t="s">
        <v>598</v>
      </c>
      <c r="C32" s="25">
        <v>618</v>
      </c>
      <c r="D32" s="54">
        <v>49520</v>
      </c>
      <c r="E32" s="5" t="s">
        <v>180</v>
      </c>
      <c r="F32" s="5" t="s">
        <v>18</v>
      </c>
      <c r="G32" s="5" t="s">
        <v>9</v>
      </c>
      <c r="H32" s="2"/>
    </row>
    <row r="33" spans="1:8" s="6" customFormat="1" ht="43.5" customHeight="1" x14ac:dyDescent="0.25">
      <c r="A33" s="25">
        <v>29</v>
      </c>
      <c r="B33" s="26" t="s">
        <v>598</v>
      </c>
      <c r="C33" s="25">
        <v>619</v>
      </c>
      <c r="D33" s="21">
        <v>196</v>
      </c>
      <c r="E33" s="5" t="s">
        <v>181</v>
      </c>
      <c r="F33" s="5" t="s">
        <v>18</v>
      </c>
      <c r="G33" s="5" t="s">
        <v>10</v>
      </c>
      <c r="H33" s="2"/>
    </row>
    <row r="34" spans="1:8" s="6" customFormat="1" ht="43.5" customHeight="1" x14ac:dyDescent="0.25">
      <c r="A34" s="25">
        <v>30</v>
      </c>
      <c r="B34" s="26" t="s">
        <v>598</v>
      </c>
      <c r="C34" s="25">
        <v>620</v>
      </c>
      <c r="D34" s="21">
        <v>2443</v>
      </c>
      <c r="E34" s="40" t="s">
        <v>182</v>
      </c>
      <c r="F34" s="5" t="s">
        <v>18</v>
      </c>
      <c r="G34" s="5" t="s">
        <v>173</v>
      </c>
      <c r="H34" s="2"/>
    </row>
    <row r="35" spans="1:8" s="6" customFormat="1" ht="43.5" customHeight="1" x14ac:dyDescent="0.25">
      <c r="A35" s="25">
        <v>31</v>
      </c>
      <c r="B35" s="26" t="s">
        <v>598</v>
      </c>
      <c r="C35" s="25">
        <v>621</v>
      </c>
      <c r="D35" s="21">
        <v>1144</v>
      </c>
      <c r="E35" s="5" t="s">
        <v>184</v>
      </c>
      <c r="F35" s="5" t="s">
        <v>18</v>
      </c>
      <c r="G35" s="5" t="s">
        <v>9</v>
      </c>
      <c r="H35" s="2"/>
    </row>
    <row r="36" spans="1:8" s="6" customFormat="1" ht="43.5" customHeight="1" x14ac:dyDescent="0.25">
      <c r="A36" s="25">
        <v>32</v>
      </c>
      <c r="B36" s="26" t="s">
        <v>598</v>
      </c>
      <c r="C36" s="25">
        <v>622</v>
      </c>
      <c r="D36" s="21">
        <v>19802</v>
      </c>
      <c r="E36" s="5" t="s">
        <v>185</v>
      </c>
      <c r="F36" s="5" t="s">
        <v>18</v>
      </c>
      <c r="G36" s="5" t="s">
        <v>9</v>
      </c>
      <c r="H36" s="2"/>
    </row>
    <row r="37" spans="1:8" s="6" customFormat="1" ht="43.5" customHeight="1" x14ac:dyDescent="0.25">
      <c r="A37" s="25">
        <v>33</v>
      </c>
      <c r="B37" s="26" t="s">
        <v>598</v>
      </c>
      <c r="C37" s="25">
        <v>623</v>
      </c>
      <c r="D37" s="21">
        <v>78</v>
      </c>
      <c r="E37" s="5" t="s">
        <v>186</v>
      </c>
      <c r="F37" s="5" t="s">
        <v>18</v>
      </c>
      <c r="G37" s="5" t="s">
        <v>10</v>
      </c>
      <c r="H37" s="2"/>
    </row>
    <row r="38" spans="1:8" s="6" customFormat="1" ht="43.5" customHeight="1" x14ac:dyDescent="0.25">
      <c r="A38" s="25">
        <v>34</v>
      </c>
      <c r="B38" s="26" t="s">
        <v>598</v>
      </c>
      <c r="C38" s="25">
        <v>624</v>
      </c>
      <c r="D38" s="21">
        <v>983</v>
      </c>
      <c r="E38" s="40" t="s">
        <v>187</v>
      </c>
      <c r="F38" s="5" t="s">
        <v>18</v>
      </c>
      <c r="G38" s="5" t="s">
        <v>173</v>
      </c>
      <c r="H38" s="2"/>
    </row>
    <row r="39" spans="1:8" s="6" customFormat="1" ht="43.5" customHeight="1" x14ac:dyDescent="0.25">
      <c r="A39" s="25">
        <v>35</v>
      </c>
      <c r="B39" s="26" t="s">
        <v>598</v>
      </c>
      <c r="C39" s="25">
        <v>625</v>
      </c>
      <c r="D39" s="21">
        <v>4694</v>
      </c>
      <c r="E39" s="5" t="s">
        <v>39</v>
      </c>
      <c r="F39" s="3" t="s">
        <v>17</v>
      </c>
      <c r="G39" s="5" t="s">
        <v>36</v>
      </c>
      <c r="H39" s="2"/>
    </row>
    <row r="40" spans="1:8" s="6" customFormat="1" ht="43.5" customHeight="1" x14ac:dyDescent="0.25">
      <c r="A40" s="25">
        <v>36</v>
      </c>
      <c r="B40" s="26" t="s">
        <v>598</v>
      </c>
      <c r="C40" s="25">
        <v>626</v>
      </c>
      <c r="D40" s="19">
        <v>20</v>
      </c>
      <c r="E40" s="40" t="s">
        <v>188</v>
      </c>
      <c r="F40" s="3" t="s">
        <v>15</v>
      </c>
      <c r="G40" s="3" t="s">
        <v>16</v>
      </c>
      <c r="H40" s="2"/>
    </row>
    <row r="41" spans="1:8" s="6" customFormat="1" ht="43.5" customHeight="1" x14ac:dyDescent="0.25">
      <c r="A41" s="25">
        <v>37</v>
      </c>
      <c r="B41" s="26" t="s">
        <v>589</v>
      </c>
      <c r="C41" s="25">
        <v>19</v>
      </c>
      <c r="D41" s="19">
        <v>80</v>
      </c>
      <c r="E41" s="57" t="s">
        <v>629</v>
      </c>
      <c r="F41" s="40" t="s">
        <v>57</v>
      </c>
      <c r="G41" s="42" t="s">
        <v>226</v>
      </c>
      <c r="H41" s="2"/>
    </row>
    <row r="42" spans="1:8" s="6" customFormat="1" ht="43.5" customHeight="1" x14ac:dyDescent="0.25">
      <c r="A42" s="25">
        <v>38</v>
      </c>
      <c r="B42" s="26" t="s">
        <v>589</v>
      </c>
      <c r="C42" s="25">
        <v>19</v>
      </c>
      <c r="D42" s="19">
        <v>8.1999999999999993</v>
      </c>
      <c r="E42" s="57" t="s">
        <v>630</v>
      </c>
      <c r="F42" s="40" t="s">
        <v>57</v>
      </c>
      <c r="G42" s="40" t="s">
        <v>54</v>
      </c>
      <c r="H42" s="2"/>
    </row>
    <row r="43" spans="1:8" s="6" customFormat="1" ht="43.5" customHeight="1" x14ac:dyDescent="0.25">
      <c r="A43" s="25">
        <v>39</v>
      </c>
      <c r="B43" s="26" t="s">
        <v>589</v>
      </c>
      <c r="C43" s="25">
        <v>19</v>
      </c>
      <c r="D43" s="19">
        <v>10</v>
      </c>
      <c r="E43" s="57" t="s">
        <v>631</v>
      </c>
      <c r="F43" s="40" t="s">
        <v>57</v>
      </c>
      <c r="G43" s="57" t="s">
        <v>53</v>
      </c>
      <c r="H43" s="2"/>
    </row>
    <row r="44" spans="1:8" s="6" customFormat="1" ht="43.5" customHeight="1" x14ac:dyDescent="0.25">
      <c r="A44" s="25">
        <v>40</v>
      </c>
      <c r="B44" s="26" t="s">
        <v>589</v>
      </c>
      <c r="C44" s="25">
        <v>593</v>
      </c>
      <c r="D44" s="19">
        <v>133.6</v>
      </c>
      <c r="E44" s="56" t="s">
        <v>609</v>
      </c>
      <c r="F44" s="46" t="s">
        <v>325</v>
      </c>
      <c r="G44" s="46" t="s">
        <v>16</v>
      </c>
      <c r="H44" s="2"/>
    </row>
    <row r="45" spans="1:8" s="6" customFormat="1" ht="43.5" customHeight="1" x14ac:dyDescent="0.25">
      <c r="A45" s="25">
        <v>41</v>
      </c>
      <c r="B45" s="26" t="s">
        <v>589</v>
      </c>
      <c r="C45" s="25">
        <v>594</v>
      </c>
      <c r="D45" s="19">
        <v>150</v>
      </c>
      <c r="E45" s="56" t="s">
        <v>590</v>
      </c>
      <c r="F45" s="43" t="s">
        <v>246</v>
      </c>
      <c r="G45" s="43" t="s">
        <v>16</v>
      </c>
      <c r="H45" s="2"/>
    </row>
    <row r="46" spans="1:8" s="6" customFormat="1" ht="43.5" customHeight="1" x14ac:dyDescent="0.25">
      <c r="A46" s="25">
        <v>42</v>
      </c>
      <c r="B46" s="26" t="s">
        <v>589</v>
      </c>
      <c r="C46" s="25">
        <v>595</v>
      </c>
      <c r="D46" s="19">
        <v>285</v>
      </c>
      <c r="E46" s="56" t="s">
        <v>591</v>
      </c>
      <c r="F46" s="43" t="s">
        <v>246</v>
      </c>
      <c r="G46" s="43" t="s">
        <v>16</v>
      </c>
      <c r="H46" s="2"/>
    </row>
    <row r="47" spans="1:8" s="6" customFormat="1" ht="43.5" customHeight="1" x14ac:dyDescent="0.25">
      <c r="A47" s="25">
        <v>43</v>
      </c>
      <c r="B47" s="26" t="s">
        <v>589</v>
      </c>
      <c r="C47" s="25">
        <v>596</v>
      </c>
      <c r="D47" s="19">
        <v>424.75</v>
      </c>
      <c r="E47" s="5" t="s">
        <v>592</v>
      </c>
      <c r="F47" s="3" t="s">
        <v>63</v>
      </c>
      <c r="G47" s="3" t="s">
        <v>56</v>
      </c>
      <c r="H47" s="2"/>
    </row>
    <row r="48" spans="1:8" s="6" customFormat="1" ht="43.5" customHeight="1" x14ac:dyDescent="0.25">
      <c r="A48" s="25">
        <v>44</v>
      </c>
      <c r="B48" s="26" t="s">
        <v>589</v>
      </c>
      <c r="C48" s="25">
        <v>597</v>
      </c>
      <c r="D48" s="19">
        <v>3940</v>
      </c>
      <c r="E48" s="56" t="s">
        <v>593</v>
      </c>
      <c r="F48" s="56" t="s">
        <v>594</v>
      </c>
      <c r="G48" s="56" t="s">
        <v>336</v>
      </c>
      <c r="H48" s="2"/>
    </row>
    <row r="49" spans="1:8" s="6" customFormat="1" ht="43.5" customHeight="1" x14ac:dyDescent="0.25">
      <c r="A49" s="25">
        <v>45</v>
      </c>
      <c r="B49" s="26" t="s">
        <v>626</v>
      </c>
      <c r="C49" s="25">
        <v>598</v>
      </c>
      <c r="D49" s="19">
        <v>29641</v>
      </c>
      <c r="E49" s="5" t="s">
        <v>512</v>
      </c>
      <c r="F49" s="5" t="s">
        <v>17</v>
      </c>
      <c r="G49" s="3" t="s">
        <v>53</v>
      </c>
      <c r="H49" s="2"/>
    </row>
    <row r="50" spans="1:8" s="6" customFormat="1" ht="43.5" customHeight="1" x14ac:dyDescent="0.25">
      <c r="A50" s="25">
        <v>46</v>
      </c>
      <c r="B50" s="26" t="s">
        <v>626</v>
      </c>
      <c r="C50" s="25">
        <v>599</v>
      </c>
      <c r="D50" s="19">
        <v>375272</v>
      </c>
      <c r="E50" s="5" t="s">
        <v>512</v>
      </c>
      <c r="F50" s="5" t="s">
        <v>17</v>
      </c>
      <c r="G50" s="3" t="s">
        <v>53</v>
      </c>
      <c r="H50" s="2"/>
    </row>
    <row r="51" spans="1:8" s="6" customFormat="1" ht="43.5" customHeight="1" x14ac:dyDescent="0.25">
      <c r="A51" s="25">
        <v>47</v>
      </c>
      <c r="B51" s="26" t="s">
        <v>632</v>
      </c>
      <c r="C51" s="25">
        <v>20</v>
      </c>
      <c r="D51" s="19">
        <v>24.6</v>
      </c>
      <c r="E51" s="57" t="s">
        <v>633</v>
      </c>
      <c r="F51" s="40" t="s">
        <v>57</v>
      </c>
      <c r="G51" s="40" t="s">
        <v>54</v>
      </c>
      <c r="H51" s="2"/>
    </row>
    <row r="52" spans="1:8" s="6" customFormat="1" ht="43.5" customHeight="1" x14ac:dyDescent="0.25">
      <c r="A52" s="25">
        <v>48</v>
      </c>
      <c r="B52" s="26" t="s">
        <v>627</v>
      </c>
      <c r="C52" s="25">
        <v>602</v>
      </c>
      <c r="D52" s="19">
        <v>200</v>
      </c>
      <c r="E52" s="5" t="s">
        <v>595</v>
      </c>
      <c r="F52" s="5" t="s">
        <v>596</v>
      </c>
      <c r="G52" s="56" t="s">
        <v>597</v>
      </c>
      <c r="H52" s="2"/>
    </row>
    <row r="53" spans="1:8" s="6" customFormat="1" ht="43.5" customHeight="1" x14ac:dyDescent="0.25">
      <c r="A53" s="25">
        <v>49</v>
      </c>
      <c r="B53" s="26" t="s">
        <v>627</v>
      </c>
      <c r="C53" s="25">
        <v>603</v>
      </c>
      <c r="D53" s="19">
        <v>297.5</v>
      </c>
      <c r="E53" s="5" t="s">
        <v>599</v>
      </c>
      <c r="F53" s="5" t="s">
        <v>600</v>
      </c>
      <c r="G53" s="43" t="s">
        <v>16</v>
      </c>
      <c r="H53" s="2"/>
    </row>
    <row r="54" spans="1:8" s="6" customFormat="1" ht="43.5" customHeight="1" x14ac:dyDescent="0.25">
      <c r="A54" s="25">
        <v>50</v>
      </c>
      <c r="B54" s="26" t="s">
        <v>627</v>
      </c>
      <c r="C54" s="25">
        <v>604</v>
      </c>
      <c r="D54" s="19">
        <v>34000</v>
      </c>
      <c r="E54" s="16" t="s">
        <v>601</v>
      </c>
      <c r="F54" s="3" t="s">
        <v>50</v>
      </c>
      <c r="G54" s="3" t="s">
        <v>56</v>
      </c>
      <c r="H54" s="2"/>
    </row>
    <row r="55" spans="1:8" s="6" customFormat="1" ht="43.5" customHeight="1" x14ac:dyDescent="0.25">
      <c r="A55" s="25">
        <v>51</v>
      </c>
      <c r="B55" s="26" t="s">
        <v>627</v>
      </c>
      <c r="C55" s="25">
        <v>605</v>
      </c>
      <c r="D55" s="19">
        <v>823.22</v>
      </c>
      <c r="E55" s="16" t="s">
        <v>601</v>
      </c>
      <c r="F55" s="3" t="s">
        <v>50</v>
      </c>
      <c r="G55" s="3" t="s">
        <v>56</v>
      </c>
      <c r="H55" s="2"/>
    </row>
    <row r="56" spans="1:8" s="6" customFormat="1" ht="43.5" customHeight="1" x14ac:dyDescent="0.25">
      <c r="A56" s="25">
        <v>52</v>
      </c>
      <c r="B56" s="26" t="s">
        <v>627</v>
      </c>
      <c r="C56" s="25">
        <v>606</v>
      </c>
      <c r="D56" s="19">
        <v>2151.38</v>
      </c>
      <c r="E56" s="5" t="s">
        <v>602</v>
      </c>
      <c r="F56" s="3" t="s">
        <v>45</v>
      </c>
      <c r="G56" s="3" t="s">
        <v>55</v>
      </c>
      <c r="H56" s="2"/>
    </row>
    <row r="57" spans="1:8" s="6" customFormat="1" ht="43.5" customHeight="1" x14ac:dyDescent="0.25">
      <c r="A57" s="25">
        <v>53</v>
      </c>
      <c r="B57" s="26" t="s">
        <v>627</v>
      </c>
      <c r="C57" s="25">
        <v>607</v>
      </c>
      <c r="D57" s="19">
        <v>2500</v>
      </c>
      <c r="E57" s="5" t="s">
        <v>603</v>
      </c>
      <c r="F57" s="3" t="s">
        <v>45</v>
      </c>
      <c r="G57" s="3" t="s">
        <v>55</v>
      </c>
      <c r="H57" s="2"/>
    </row>
    <row r="58" spans="1:8" s="6" customFormat="1" ht="43.5" customHeight="1" x14ac:dyDescent="0.25">
      <c r="A58" s="25">
        <v>54</v>
      </c>
      <c r="B58" s="26" t="s">
        <v>627</v>
      </c>
      <c r="C58" s="25">
        <v>608</v>
      </c>
      <c r="D58" s="19">
        <v>5151.6000000000004</v>
      </c>
      <c r="E58" s="5" t="s">
        <v>603</v>
      </c>
      <c r="F58" s="3" t="s">
        <v>45</v>
      </c>
      <c r="G58" s="3" t="s">
        <v>55</v>
      </c>
      <c r="H58" s="2"/>
    </row>
    <row r="59" spans="1:8" s="6" customFormat="1" ht="43.5" customHeight="1" x14ac:dyDescent="0.25">
      <c r="A59" s="25">
        <v>55</v>
      </c>
      <c r="B59" s="26" t="s">
        <v>627</v>
      </c>
      <c r="C59" s="25">
        <v>609</v>
      </c>
      <c r="D59" s="19">
        <v>702.39</v>
      </c>
      <c r="E59" s="5" t="s">
        <v>604</v>
      </c>
      <c r="F59" s="3" t="s">
        <v>45</v>
      </c>
      <c r="G59" s="3" t="s">
        <v>55</v>
      </c>
      <c r="H59" s="2"/>
    </row>
    <row r="60" spans="1:8" s="6" customFormat="1" ht="30" customHeight="1" x14ac:dyDescent="0.25">
      <c r="A60" s="25">
        <v>56</v>
      </c>
      <c r="B60" s="26" t="s">
        <v>627</v>
      </c>
      <c r="C60" s="25">
        <v>610</v>
      </c>
      <c r="D60" s="54">
        <v>648.29</v>
      </c>
      <c r="E60" s="5" t="s">
        <v>605</v>
      </c>
      <c r="F60" s="3" t="s">
        <v>45</v>
      </c>
      <c r="G60" s="3" t="s">
        <v>55</v>
      </c>
      <c r="H60" s="5"/>
    </row>
    <row r="61" spans="1:8" s="6" customFormat="1" ht="30" customHeight="1" x14ac:dyDescent="0.25">
      <c r="A61" s="25">
        <v>57</v>
      </c>
      <c r="B61" s="26" t="s">
        <v>627</v>
      </c>
      <c r="C61" s="25">
        <v>611</v>
      </c>
      <c r="D61" s="54">
        <v>142.28</v>
      </c>
      <c r="E61" s="5" t="s">
        <v>606</v>
      </c>
      <c r="F61" s="3" t="s">
        <v>45</v>
      </c>
      <c r="G61" s="3" t="s">
        <v>55</v>
      </c>
      <c r="H61" s="5"/>
    </row>
    <row r="62" spans="1:8" s="6" customFormat="1" ht="30" customHeight="1" x14ac:dyDescent="0.25">
      <c r="A62" s="25">
        <v>58</v>
      </c>
      <c r="B62" s="26" t="s">
        <v>627</v>
      </c>
      <c r="C62" s="25">
        <v>612</v>
      </c>
      <c r="D62" s="21">
        <v>656.56</v>
      </c>
      <c r="E62" s="5" t="s">
        <v>607</v>
      </c>
      <c r="F62" s="3" t="s">
        <v>45</v>
      </c>
      <c r="G62" s="3" t="s">
        <v>55</v>
      </c>
      <c r="H62" s="5"/>
    </row>
    <row r="63" spans="1:8" s="6" customFormat="1" ht="30" customHeight="1" x14ac:dyDescent="0.25">
      <c r="A63" s="25">
        <v>59</v>
      </c>
      <c r="B63" s="26" t="s">
        <v>627</v>
      </c>
      <c r="C63" s="25">
        <v>613</v>
      </c>
      <c r="D63" s="21">
        <v>141.78</v>
      </c>
      <c r="E63" s="5" t="s">
        <v>608</v>
      </c>
      <c r="F63" s="3" t="s">
        <v>45</v>
      </c>
      <c r="G63" s="3" t="s">
        <v>55</v>
      </c>
      <c r="H63" s="5"/>
    </row>
    <row r="64" spans="1:8" s="6" customFormat="1" ht="30" customHeight="1" x14ac:dyDescent="0.25">
      <c r="A64" s="25">
        <v>60</v>
      </c>
      <c r="B64" s="26" t="s">
        <v>628</v>
      </c>
      <c r="C64" s="25">
        <v>21</v>
      </c>
      <c r="D64" s="21">
        <v>20</v>
      </c>
      <c r="E64" s="57" t="s">
        <v>634</v>
      </c>
      <c r="F64" s="40" t="s">
        <v>57</v>
      </c>
      <c r="G64" s="57" t="s">
        <v>53</v>
      </c>
      <c r="H64" s="5"/>
    </row>
    <row r="65" spans="1:8" s="6" customFormat="1" ht="45" x14ac:dyDescent="0.25">
      <c r="A65" s="25">
        <v>61</v>
      </c>
      <c r="B65" s="26" t="s">
        <v>628</v>
      </c>
      <c r="C65" s="25">
        <v>21</v>
      </c>
      <c r="D65" s="19">
        <v>16.399999999999999</v>
      </c>
      <c r="E65" s="57" t="s">
        <v>635</v>
      </c>
      <c r="F65" s="40" t="s">
        <v>57</v>
      </c>
      <c r="G65" s="40" t="s">
        <v>54</v>
      </c>
      <c r="H65" s="5"/>
    </row>
    <row r="66" spans="1:8" s="6" customFormat="1" ht="30" customHeight="1" x14ac:dyDescent="0.25">
      <c r="A66" s="25">
        <v>62</v>
      </c>
      <c r="B66" s="26" t="s">
        <v>628</v>
      </c>
      <c r="C66" s="25">
        <v>616</v>
      </c>
      <c r="D66" s="19">
        <v>133.6</v>
      </c>
      <c r="E66" s="56" t="s">
        <v>610</v>
      </c>
      <c r="F66" s="46" t="s">
        <v>325</v>
      </c>
      <c r="G66" s="46" t="s">
        <v>16</v>
      </c>
      <c r="H66" s="5"/>
    </row>
    <row r="67" spans="1:8" s="6" customFormat="1" ht="30" customHeight="1" x14ac:dyDescent="0.25">
      <c r="A67" s="25">
        <v>63</v>
      </c>
      <c r="B67" s="26" t="s">
        <v>628</v>
      </c>
      <c r="C67" s="25">
        <v>617</v>
      </c>
      <c r="D67" s="19">
        <v>150</v>
      </c>
      <c r="E67" s="56" t="s">
        <v>611</v>
      </c>
      <c r="F67" s="43" t="s">
        <v>246</v>
      </c>
      <c r="G67" s="43" t="s">
        <v>16</v>
      </c>
      <c r="H67" s="5"/>
    </row>
    <row r="68" spans="1:8" s="6" customFormat="1" ht="30" customHeight="1" x14ac:dyDescent="0.25">
      <c r="A68" s="25">
        <v>64</v>
      </c>
      <c r="B68" s="26" t="s">
        <v>628</v>
      </c>
      <c r="C68" s="25">
        <v>618</v>
      </c>
      <c r="D68" s="21">
        <v>3000</v>
      </c>
      <c r="E68" s="5" t="s">
        <v>612</v>
      </c>
      <c r="F68" s="5" t="s">
        <v>613</v>
      </c>
      <c r="G68" s="3" t="s">
        <v>53</v>
      </c>
      <c r="H68" s="5"/>
    </row>
    <row r="69" spans="1:8" s="6" customFormat="1" ht="45" x14ac:dyDescent="0.25">
      <c r="A69" s="25">
        <v>65</v>
      </c>
      <c r="B69" s="26" t="s">
        <v>628</v>
      </c>
      <c r="C69" s="25">
        <v>619</v>
      </c>
      <c r="D69" s="21">
        <v>2797.1</v>
      </c>
      <c r="E69" s="5" t="s">
        <v>614</v>
      </c>
      <c r="F69" s="3" t="s">
        <v>557</v>
      </c>
      <c r="G69" s="3" t="s">
        <v>16</v>
      </c>
      <c r="H69" s="5"/>
    </row>
    <row r="70" spans="1:8" s="6" customFormat="1" ht="30" customHeight="1" x14ac:dyDescent="0.25">
      <c r="A70" s="25">
        <v>66</v>
      </c>
      <c r="B70" s="26" t="s">
        <v>628</v>
      </c>
      <c r="C70" s="25">
        <v>620</v>
      </c>
      <c r="D70" s="21">
        <v>1695.75</v>
      </c>
      <c r="E70" s="5" t="s">
        <v>615</v>
      </c>
      <c r="F70" s="3" t="s">
        <v>51</v>
      </c>
      <c r="G70" s="3" t="s">
        <v>55</v>
      </c>
      <c r="H70" s="5"/>
    </row>
    <row r="71" spans="1:8" s="6" customFormat="1" ht="30" customHeight="1" x14ac:dyDescent="0.25">
      <c r="A71" s="25">
        <v>67</v>
      </c>
      <c r="B71" s="26" t="s">
        <v>628</v>
      </c>
      <c r="C71" s="25">
        <v>621</v>
      </c>
      <c r="D71" s="19">
        <v>1310.73</v>
      </c>
      <c r="E71" s="5" t="s">
        <v>616</v>
      </c>
      <c r="F71" s="3" t="s">
        <v>558</v>
      </c>
      <c r="G71" s="3" t="s">
        <v>16</v>
      </c>
      <c r="H71" s="5"/>
    </row>
    <row r="72" spans="1:8" s="6" customFormat="1" ht="30" customHeight="1" x14ac:dyDescent="0.25">
      <c r="A72" s="25">
        <v>68</v>
      </c>
      <c r="B72" s="26" t="s">
        <v>628</v>
      </c>
      <c r="C72" s="25">
        <v>622</v>
      </c>
      <c r="D72" s="19">
        <v>84380.23</v>
      </c>
      <c r="E72" s="5" t="s">
        <v>617</v>
      </c>
      <c r="F72" s="3" t="s">
        <v>586</v>
      </c>
      <c r="G72" s="3" t="s">
        <v>16</v>
      </c>
      <c r="H72" s="5"/>
    </row>
    <row r="73" spans="1:8" s="6" customFormat="1" ht="45" x14ac:dyDescent="0.25">
      <c r="A73" s="25">
        <v>69</v>
      </c>
      <c r="B73" s="26" t="s">
        <v>628</v>
      </c>
      <c r="C73" s="25">
        <v>623</v>
      </c>
      <c r="D73" s="19">
        <v>1232.6400000000001</v>
      </c>
      <c r="E73" s="5" t="s">
        <v>618</v>
      </c>
      <c r="F73" s="5" t="s">
        <v>48</v>
      </c>
      <c r="G73" s="3" t="s">
        <v>54</v>
      </c>
      <c r="H73" s="5"/>
    </row>
    <row r="74" spans="1:8" s="6" customFormat="1" ht="30" customHeight="1" x14ac:dyDescent="0.25">
      <c r="A74" s="25">
        <v>70</v>
      </c>
      <c r="B74" s="26" t="s">
        <v>628</v>
      </c>
      <c r="C74" s="25">
        <v>624</v>
      </c>
      <c r="D74" s="21">
        <v>1256.8599999999999</v>
      </c>
      <c r="E74" s="5" t="s">
        <v>619</v>
      </c>
      <c r="F74" s="40" t="s">
        <v>86</v>
      </c>
      <c r="G74" s="40" t="s">
        <v>54</v>
      </c>
      <c r="H74" s="5"/>
    </row>
    <row r="75" spans="1:8" s="6" customFormat="1" ht="30" customHeight="1" x14ac:dyDescent="0.25">
      <c r="A75" s="25">
        <v>71</v>
      </c>
      <c r="B75" s="26" t="s">
        <v>628</v>
      </c>
      <c r="C75" s="25">
        <v>625</v>
      </c>
      <c r="D75" s="21">
        <v>128.84</v>
      </c>
      <c r="E75" s="5" t="s">
        <v>620</v>
      </c>
      <c r="F75" s="5" t="s">
        <v>52</v>
      </c>
      <c r="G75" s="3" t="s">
        <v>16</v>
      </c>
      <c r="H75" s="5"/>
    </row>
    <row r="76" spans="1:8" s="6" customFormat="1" ht="30" customHeight="1" x14ac:dyDescent="0.25">
      <c r="A76" s="25">
        <v>72</v>
      </c>
      <c r="B76" s="26" t="s">
        <v>628</v>
      </c>
      <c r="C76" s="25">
        <v>626</v>
      </c>
      <c r="D76" s="21">
        <v>1695.75</v>
      </c>
      <c r="E76" s="5" t="s">
        <v>621</v>
      </c>
      <c r="F76" s="3" t="s">
        <v>51</v>
      </c>
      <c r="G76" s="3" t="s">
        <v>55</v>
      </c>
      <c r="H76" s="5"/>
    </row>
    <row r="77" spans="1:8" s="6" customFormat="1" ht="30" customHeight="1" x14ac:dyDescent="0.25">
      <c r="A77" s="25">
        <v>73</v>
      </c>
      <c r="B77" s="26" t="s">
        <v>628</v>
      </c>
      <c r="C77" s="25">
        <v>627</v>
      </c>
      <c r="D77" s="21">
        <v>957.66</v>
      </c>
      <c r="E77" s="16" t="s">
        <v>622</v>
      </c>
      <c r="F77" s="3" t="s">
        <v>68</v>
      </c>
      <c r="G77" s="3" t="s">
        <v>54</v>
      </c>
      <c r="H77" s="5"/>
    </row>
    <row r="78" spans="1:8" s="6" customFormat="1" ht="60" x14ac:dyDescent="0.25">
      <c r="A78" s="25">
        <v>74</v>
      </c>
      <c r="B78" s="26" t="s">
        <v>628</v>
      </c>
      <c r="C78" s="25">
        <v>628</v>
      </c>
      <c r="D78" s="21">
        <v>321.3</v>
      </c>
      <c r="E78" s="56" t="s">
        <v>623</v>
      </c>
      <c r="F78" s="3" t="s">
        <v>559</v>
      </c>
      <c r="G78" s="3" t="s">
        <v>16</v>
      </c>
      <c r="H78" s="5"/>
    </row>
    <row r="79" spans="1:8" s="6" customFormat="1" ht="30" customHeight="1" x14ac:dyDescent="0.25">
      <c r="A79" s="25">
        <v>75</v>
      </c>
      <c r="B79" s="26" t="s">
        <v>628</v>
      </c>
      <c r="C79" s="25">
        <v>629</v>
      </c>
      <c r="D79" s="19">
        <v>5414.5</v>
      </c>
      <c r="E79" s="5" t="s">
        <v>624</v>
      </c>
      <c r="F79" s="5" t="s">
        <v>49</v>
      </c>
      <c r="G79" s="3" t="s">
        <v>16</v>
      </c>
      <c r="H79" s="5"/>
    </row>
    <row r="80" spans="1:8" s="6" customFormat="1" ht="30" customHeight="1" x14ac:dyDescent="0.25">
      <c r="A80" s="25">
        <v>76</v>
      </c>
      <c r="B80" s="26" t="s">
        <v>628</v>
      </c>
      <c r="C80" s="25">
        <v>630</v>
      </c>
      <c r="D80" s="21">
        <v>3085.67</v>
      </c>
      <c r="E80" s="5" t="s">
        <v>625</v>
      </c>
      <c r="F80" s="5" t="s">
        <v>64</v>
      </c>
      <c r="G80" s="46" t="s">
        <v>66</v>
      </c>
      <c r="H80" s="5"/>
    </row>
    <row r="81" spans="1:11" s="6" customFormat="1" ht="30" customHeight="1" x14ac:dyDescent="0.25">
      <c r="A81" s="2"/>
      <c r="B81" s="5"/>
      <c r="C81" s="3"/>
      <c r="D81" s="34">
        <v>-31108.16</v>
      </c>
      <c r="E81" s="5" t="s">
        <v>73</v>
      </c>
      <c r="F81" s="5"/>
      <c r="G81" s="3"/>
      <c r="H81" s="5"/>
      <c r="I81" s="23"/>
      <c r="K81" s="29"/>
    </row>
    <row r="82" spans="1:11" ht="21" customHeight="1" x14ac:dyDescent="0.25">
      <c r="A82" s="10"/>
      <c r="B82" s="11" t="s">
        <v>638</v>
      </c>
      <c r="C82" s="12"/>
      <c r="D82" s="13">
        <f>SUM(D5:D81)</f>
        <v>753964.82000000007</v>
      </c>
      <c r="E82" s="10"/>
      <c r="F82" s="10"/>
      <c r="G82" s="10"/>
      <c r="H82" s="10"/>
      <c r="I82" s="28"/>
      <c r="J82" s="28"/>
    </row>
    <row r="83" spans="1:11" ht="20.25" customHeight="1" x14ac:dyDescent="0.25">
      <c r="A83" s="10"/>
      <c r="B83" s="70" t="s">
        <v>274</v>
      </c>
      <c r="C83" s="71"/>
      <c r="D83" s="13">
        <v>3241231.31</v>
      </c>
      <c r="E83" s="45"/>
      <c r="F83" s="44"/>
      <c r="G83" s="10"/>
      <c r="H83" s="10"/>
      <c r="I83" s="28">
        <f>'IANUARIE 2021'!D84+'FEBRUARIE 2021'!D78+'MARTIE 2021'!D157+'APRILIE 2021'!D100+'MAI 2021'!D72+'IUNIE 2021'!D71+'IULIE 2021'!D71+'AUGUST 2021'!D82</f>
        <v>3241231.3100000005</v>
      </c>
      <c r="J83" s="28">
        <f>D83-I83</f>
        <v>0</v>
      </c>
    </row>
    <row r="86" spans="1:11" x14ac:dyDescent="0.25">
      <c r="I86" s="28"/>
      <c r="K86" s="28"/>
    </row>
    <row r="87" spans="1:11" x14ac:dyDescent="0.25">
      <c r="D87" s="28"/>
    </row>
    <row r="88" spans="1:11" x14ac:dyDescent="0.25">
      <c r="I88" s="28"/>
    </row>
    <row r="89" spans="1:11" x14ac:dyDescent="0.25">
      <c r="D89" s="28"/>
      <c r="J89" s="28"/>
    </row>
    <row r="90" spans="1:11" x14ac:dyDescent="0.25">
      <c r="D90" s="28"/>
    </row>
  </sheetData>
  <mergeCells count="2">
    <mergeCell ref="A2:G2"/>
    <mergeCell ref="B83:C83"/>
  </mergeCells>
  <phoneticPr fontId="3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13</vt:i4>
      </vt:variant>
    </vt:vector>
  </HeadingPairs>
  <TitlesOfParts>
    <vt:vector size="13" baseType="lpstr">
      <vt:lpstr>IUNIE 2019</vt:lpstr>
      <vt:lpstr>IANUARIE 2021</vt:lpstr>
      <vt:lpstr>FEBRUARIE 2021</vt:lpstr>
      <vt:lpstr>MARTIE 2021</vt:lpstr>
      <vt:lpstr>APRILIE 2021</vt:lpstr>
      <vt:lpstr>MAI 2021</vt:lpstr>
      <vt:lpstr>IUNIE 2021</vt:lpstr>
      <vt:lpstr>IULIE 2021</vt:lpstr>
      <vt:lpstr>AUGUST 2021</vt:lpstr>
      <vt:lpstr>SEPTEMBRIE 2021</vt:lpstr>
      <vt:lpstr>OCTOMBRIE 2021</vt:lpstr>
      <vt:lpstr>NOIEMBRIE 2021</vt:lpstr>
      <vt:lpstr>DECEMBRIE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</dc:creator>
  <cp:lastModifiedBy>Monica</cp:lastModifiedBy>
  <cp:lastPrinted>2022-01-17T10:13:22Z</cp:lastPrinted>
  <dcterms:created xsi:type="dcterms:W3CDTF">2016-11-09T14:04:08Z</dcterms:created>
  <dcterms:modified xsi:type="dcterms:W3CDTF">2022-01-17T10:13:50Z</dcterms:modified>
</cp:coreProperties>
</file>